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140" windowWidth="13050" windowHeight="1185"/>
  </bookViews>
  <sheets>
    <sheet name="APR 2024" sheetId="49" r:id="rId1"/>
    <sheet name="MAR 2024" sheetId="48" r:id="rId2"/>
    <sheet name="FEB 2024" sheetId="47" r:id="rId3"/>
    <sheet name="JAN 2024" sheetId="46" r:id="rId4"/>
    <sheet name="DEC 2023" sheetId="45" r:id="rId5"/>
    <sheet name="NOV 2023" sheetId="44" r:id="rId6"/>
    <sheet name="OCT 2023" sheetId="43" r:id="rId7"/>
    <sheet name="SEP 2023" sheetId="42" r:id="rId8"/>
    <sheet name="AUG 2023" sheetId="41" r:id="rId9"/>
    <sheet name="JUL 2023" sheetId="40" r:id="rId10"/>
    <sheet name="JUN 2023" sheetId="39" r:id="rId11"/>
    <sheet name="MAY2023" sheetId="38" r:id="rId12"/>
    <sheet name="APR 2022" sheetId="37" r:id="rId13"/>
    <sheet name="MAR 2022" sheetId="36" r:id="rId14"/>
    <sheet name="FEB 2022" sheetId="35" r:id="rId15"/>
    <sheet name="JAN 2022" sheetId="3" r:id="rId16"/>
    <sheet name="DEC 2021" sheetId="4" r:id="rId17"/>
    <sheet name="NOV 2021" sheetId="11" r:id="rId18"/>
    <sheet name="OCT 2021" sheetId="12" r:id="rId19"/>
    <sheet name="SEP 2021" sheetId="29" r:id="rId20"/>
    <sheet name="AUG 2021" sheetId="33" r:id="rId21"/>
    <sheet name="APR 2021" sheetId="34" r:id="rId22"/>
    <sheet name="MAY MONTH" sheetId="10" r:id="rId23"/>
    <sheet name="APR MONTH" sheetId="9" r:id="rId24"/>
    <sheet name="MAR MONTH" sheetId="8" r:id="rId25"/>
    <sheet name="FEB MONTH" sheetId="7" r:id="rId26"/>
    <sheet name="JAN MONTH" sheetId="6" r:id="rId27"/>
    <sheet name="DEC MONTH" sheetId="5" r:id="rId28"/>
    <sheet name="NOV MONTH" sheetId="1" r:id="rId29"/>
    <sheet name="OCT MONTH" sheetId="2" r:id="rId30"/>
  </sheets>
  <definedNames>
    <definedName name="__shared_1_0_0">#REF!-#REF!</definedName>
    <definedName name="__shared_1_0_1">#REF!*#REF!</definedName>
    <definedName name="__shared_1_0_10">#REF!*#REF!</definedName>
    <definedName name="__shared_1_0_100">#REF!*#REF!</definedName>
    <definedName name="__shared_1_0_101">#REF!-#REF!</definedName>
    <definedName name="__shared_1_0_102">#REF!*#REF!</definedName>
    <definedName name="__shared_1_0_103">#REF!*#REF!</definedName>
    <definedName name="__shared_1_0_104">#REF!-#REF!</definedName>
    <definedName name="__shared_1_0_105">#REF!*#REF!</definedName>
    <definedName name="__shared_1_0_106">#REF!-#REF!</definedName>
    <definedName name="__shared_1_0_107">#REF!*#REF!</definedName>
    <definedName name="__shared_1_0_108">#REF!*#REF!</definedName>
    <definedName name="__shared_1_0_109">#REF!-#REF!</definedName>
    <definedName name="__shared_1_0_11">#REF!*#REF!</definedName>
    <definedName name="__shared_1_0_110">#REF!*#REF!</definedName>
    <definedName name="__shared_1_0_111">#REF!-#REF!</definedName>
    <definedName name="__shared_1_0_112">#REF!*#REF!</definedName>
    <definedName name="__shared_1_0_113">#REF!*#REF!</definedName>
    <definedName name="__shared_1_0_114">#REF!*#REF!</definedName>
    <definedName name="__shared_1_0_115">#REF!-#REF!</definedName>
    <definedName name="__shared_1_0_116">#REF!*#REF!</definedName>
    <definedName name="__shared_1_0_117">#REF!-#REF!</definedName>
    <definedName name="__shared_1_0_118">#REF!*#REF!</definedName>
    <definedName name="__shared_1_0_119">#REF!-#REF!</definedName>
    <definedName name="__shared_1_0_12">#REF!-#REF!</definedName>
    <definedName name="__shared_1_0_120">#REF!*#REF!</definedName>
    <definedName name="__shared_1_0_121">#REF!-#REF!</definedName>
    <definedName name="__shared_1_0_122">#REF!*#REF!</definedName>
    <definedName name="__shared_1_0_123">#REF!-#REF!</definedName>
    <definedName name="__shared_1_0_124">#REF!*#REF!</definedName>
    <definedName name="__shared_1_0_125">#REF!*#REF!</definedName>
    <definedName name="__shared_1_0_126">#REF!-#REF!</definedName>
    <definedName name="__shared_1_0_127">#REF!*#REF!</definedName>
    <definedName name="__shared_1_0_128">#REF!-#REF!</definedName>
    <definedName name="__shared_1_0_129">#REF!*#REF!</definedName>
    <definedName name="__shared_1_0_13">#REF!*#REF!</definedName>
    <definedName name="__shared_1_0_130">#REF!-#REF!</definedName>
    <definedName name="__shared_1_0_131">#REF!*#REF!</definedName>
    <definedName name="__shared_1_0_132">#REF!-#REF!</definedName>
    <definedName name="__shared_1_0_133">#REF!*#REF!</definedName>
    <definedName name="__shared_1_0_134">#REF!*#REF!</definedName>
    <definedName name="__shared_1_0_135">#REF!-#REF!</definedName>
    <definedName name="__shared_1_0_136">#REF!*#REF!</definedName>
    <definedName name="__shared_1_0_137">#REF!-#REF!</definedName>
    <definedName name="__shared_1_0_138">#REF!*#REF!</definedName>
    <definedName name="__shared_1_0_139">#REF!*#REF!</definedName>
    <definedName name="__shared_1_0_14">#REF!*#REF!</definedName>
    <definedName name="__shared_1_0_140">#REF!*#REF!</definedName>
    <definedName name="__shared_1_0_141">#REF!*#REF!</definedName>
    <definedName name="__shared_1_0_142">#REF!-#REF!</definedName>
    <definedName name="__shared_1_0_143">#REF!*#REF!</definedName>
    <definedName name="__shared_1_0_144">#REF!-#REF!</definedName>
    <definedName name="__shared_1_0_145">#REF!*#REF!</definedName>
    <definedName name="__shared_1_0_146">#REF!*#REF!</definedName>
    <definedName name="__shared_1_0_147">#REF!-#REF!</definedName>
    <definedName name="__shared_1_0_148">#REF!*#REF!</definedName>
    <definedName name="__shared_1_0_149">#REF!-#REF!</definedName>
    <definedName name="__shared_1_0_15">#REF!*#REF!</definedName>
    <definedName name="__shared_1_0_150">#REF!-#REF!</definedName>
    <definedName name="__shared_1_0_151">#REF!*#REF!</definedName>
    <definedName name="__shared_1_0_152">#REF!-#REF!</definedName>
    <definedName name="__shared_1_0_153">#REF!*#REF!</definedName>
    <definedName name="__shared_1_0_154">#REF!-#REF!</definedName>
    <definedName name="__shared_1_0_155">#REF!-#REF!</definedName>
    <definedName name="__shared_1_0_156">#REF!-#REF!</definedName>
    <definedName name="__shared_1_0_157">#REF!*#REF!</definedName>
    <definedName name="__shared_1_0_158">#REF!-#REF!</definedName>
    <definedName name="__shared_1_0_159">#REF!*#REF!</definedName>
    <definedName name="__shared_1_0_16">#REF!-#REF!</definedName>
    <definedName name="__shared_1_0_160">#REF!*#REF!</definedName>
    <definedName name="__shared_1_0_161">#REF!-#REF!</definedName>
    <definedName name="__shared_1_0_162">#REF!*#REF!</definedName>
    <definedName name="__shared_1_0_163">#REF!-#REF!</definedName>
    <definedName name="__shared_1_0_164">#REF!*#REF!</definedName>
    <definedName name="__shared_1_0_17">#REF!-#REF!</definedName>
    <definedName name="__shared_1_0_18">#REF!*#REF!</definedName>
    <definedName name="__shared_1_0_19">#REF!-#REF!</definedName>
    <definedName name="__shared_1_0_2">#REF!*#REF!</definedName>
    <definedName name="__shared_1_0_20">#REF!*#REF!</definedName>
    <definedName name="__shared_1_0_21">#REF!-#REF!</definedName>
    <definedName name="__shared_1_0_22">#REF!-#REF!</definedName>
    <definedName name="__shared_1_0_23">#REF!*#REF!</definedName>
    <definedName name="__shared_1_0_24">#REF!*#REF!</definedName>
    <definedName name="__shared_1_0_25">#REF!*#REF!</definedName>
    <definedName name="__shared_1_0_26">#REF!-#REF!</definedName>
    <definedName name="__shared_1_0_27">#REF!-#REF!</definedName>
    <definedName name="__shared_1_0_28">#REF!*#REF!</definedName>
    <definedName name="__shared_1_0_29">#REF!-#REF!</definedName>
    <definedName name="__shared_1_0_3">#REF!-#REF!</definedName>
    <definedName name="__shared_1_0_30">#REF!*#REF!</definedName>
    <definedName name="__shared_1_0_31">#REF!-#REF!</definedName>
    <definedName name="__shared_1_0_32">#REF!*#REF!</definedName>
    <definedName name="__shared_1_0_33">#REF!-#REF!</definedName>
    <definedName name="__shared_1_0_34">#REF!*#REF!</definedName>
    <definedName name="__shared_1_0_35">#REF!-#REF!</definedName>
    <definedName name="__shared_1_0_36">#REF!*#REF!</definedName>
    <definedName name="__shared_1_0_37">#REF!-#REF!</definedName>
    <definedName name="__shared_1_0_38">#REF!*#REF!</definedName>
    <definedName name="__shared_1_0_39">#REF!-#REF!</definedName>
    <definedName name="__shared_1_0_4">#REF!*#REF!</definedName>
    <definedName name="__shared_1_0_40">#REF!*#REF!</definedName>
    <definedName name="__shared_1_0_41">#REF!-#REF!</definedName>
    <definedName name="__shared_1_0_42">#REF!*#REF!</definedName>
    <definedName name="__shared_1_0_43">#REF!-#REF!</definedName>
    <definedName name="__shared_1_0_44">#REF!*#REF!</definedName>
    <definedName name="__shared_1_0_45">#REF!-#REF!</definedName>
    <definedName name="__shared_1_0_46">#REF!*#REF!</definedName>
    <definedName name="__shared_1_0_47">#REF!-#REF!</definedName>
    <definedName name="__shared_1_0_48">#REF!*#REF!</definedName>
    <definedName name="__shared_1_0_49">#REF!-#REF!</definedName>
    <definedName name="__shared_1_0_5">#REF!-#REF!</definedName>
    <definedName name="__shared_1_0_50">#REF!*#REF!</definedName>
    <definedName name="__shared_1_0_51">#REF!-#REF!</definedName>
    <definedName name="__shared_1_0_52">#REF!*#REF!</definedName>
    <definedName name="__shared_1_0_53">#REF!-#REF!</definedName>
    <definedName name="__shared_1_0_54">#REF!*#REF!</definedName>
    <definedName name="__shared_1_0_55">#REF!-#REF!</definedName>
    <definedName name="__shared_1_0_56">#REF!*#REF!</definedName>
    <definedName name="__shared_1_0_57">#REF!*#REF!</definedName>
    <definedName name="__shared_1_0_58">#REF!-#REF!</definedName>
    <definedName name="__shared_1_0_59">#REF!*#REF!</definedName>
    <definedName name="__shared_1_0_6">#REF!*#REF!</definedName>
    <definedName name="__shared_1_0_60">#REF!-#REF!</definedName>
    <definedName name="__shared_1_0_61">#REF!*#REF!</definedName>
    <definedName name="__shared_1_0_62">#REF!-#REF!</definedName>
    <definedName name="__shared_1_0_63">#REF!*#REF!</definedName>
    <definedName name="__shared_1_0_64">#REF!*#REF!</definedName>
    <definedName name="__shared_1_0_65">#REF!-#REF!</definedName>
    <definedName name="__shared_1_0_66">#REF!*#REF!</definedName>
    <definedName name="__shared_1_0_67">#REF!-#REF!</definedName>
    <definedName name="__shared_1_0_68">#REF!*#REF!</definedName>
    <definedName name="__shared_1_0_69">#REF!-#REF!</definedName>
    <definedName name="__shared_1_0_7">#REF!-#REF!</definedName>
    <definedName name="__shared_1_0_70">#REF!*#REF!</definedName>
    <definedName name="__shared_1_0_71">#REF!-#REF!</definedName>
    <definedName name="__shared_1_0_72">#REF!*#REF!</definedName>
    <definedName name="__shared_1_0_73">#REF!-#REF!</definedName>
    <definedName name="__shared_1_0_74">#REF!*#REF!</definedName>
    <definedName name="__shared_1_0_75">#REF!*#REF!</definedName>
    <definedName name="__shared_1_0_76">#REF!*#REF!</definedName>
    <definedName name="__shared_1_0_77">#REF!-#REF!</definedName>
    <definedName name="__shared_1_0_78">#REF!*#REF!</definedName>
    <definedName name="__shared_1_0_79">#REF!-#REF!</definedName>
    <definedName name="__shared_1_0_8">#REF!*#REF!</definedName>
    <definedName name="__shared_1_0_80">#REF!*#REF!</definedName>
    <definedName name="__shared_1_0_81">#REF!-#REF!</definedName>
    <definedName name="__shared_1_0_82">#REF!*#REF!</definedName>
    <definedName name="__shared_1_0_83">#REF!-#REF!</definedName>
    <definedName name="__shared_1_0_84">#REF!*#REF!</definedName>
    <definedName name="__shared_1_0_85">#REF!-#REF!</definedName>
    <definedName name="__shared_1_0_86">#REF!*#REF!</definedName>
    <definedName name="__shared_1_0_87">#REF!-#REF!</definedName>
    <definedName name="__shared_1_0_88">#REF!*#REF!</definedName>
    <definedName name="__shared_1_0_89">#REF!-#REF!</definedName>
    <definedName name="__shared_1_0_9">#REF!-#REF!</definedName>
    <definedName name="__shared_1_0_90">#REF!*#REF!</definedName>
    <definedName name="__shared_1_0_91">#REF!-#REF!</definedName>
    <definedName name="__shared_1_0_92">#REF!*#REF!</definedName>
    <definedName name="__shared_1_0_93">#REF!-#REF!</definedName>
    <definedName name="__shared_1_0_94">#REF!*#REF!</definedName>
    <definedName name="__shared_1_0_95">#REF!-#REF!</definedName>
    <definedName name="__shared_1_0_96">#REF!*#REF!</definedName>
    <definedName name="__shared_1_0_97">#REF!-#REF!</definedName>
    <definedName name="__shared_1_0_98">#REF!*#REF!</definedName>
    <definedName name="__shared_1_0_99">#REF!-#REF!</definedName>
    <definedName name="_xlnm._FilterDatabase" localSheetId="28" hidden="1">'NOV MONTH'!$A$1:$R$129</definedName>
  </definedNames>
  <calcPr calcId="124519"/>
</workbook>
</file>

<file path=xl/calcChain.xml><?xml version="1.0" encoding="utf-8"?>
<calcChain xmlns="http://schemas.openxmlformats.org/spreadsheetml/2006/main">
  <c r="J8" i="49"/>
  <c r="K8" s="1"/>
  <c r="K7"/>
  <c r="J7"/>
  <c r="I3"/>
  <c r="L2"/>
  <c r="K20" i="48"/>
  <c r="J20"/>
  <c r="J19"/>
  <c r="K19" s="1"/>
  <c r="J18"/>
  <c r="K18" s="1"/>
  <c r="K17"/>
  <c r="J17"/>
  <c r="J16"/>
  <c r="K16" s="1"/>
  <c r="J15"/>
  <c r="K15" s="1"/>
  <c r="J14"/>
  <c r="K14" s="1"/>
  <c r="J13"/>
  <c r="K13" s="1"/>
  <c r="J12"/>
  <c r="K12" s="1"/>
  <c r="J11"/>
  <c r="K11" s="1"/>
  <c r="K10"/>
  <c r="J10"/>
  <c r="K9"/>
  <c r="J9"/>
  <c r="J8"/>
  <c r="K8" s="1"/>
  <c r="K7"/>
  <c r="J7"/>
  <c r="I3"/>
  <c r="L2"/>
  <c r="J20" i="47"/>
  <c r="K20" s="1"/>
  <c r="J19"/>
  <c r="K19" s="1"/>
  <c r="J18"/>
  <c r="K18" s="1"/>
  <c r="K17"/>
  <c r="J17"/>
  <c r="J16"/>
  <c r="K16" s="1"/>
  <c r="J15"/>
  <c r="K15" s="1"/>
  <c r="J14"/>
  <c r="K14" s="1"/>
  <c r="J13"/>
  <c r="K13" s="1"/>
  <c r="K12"/>
  <c r="J12"/>
  <c r="K11"/>
  <c r="J11"/>
  <c r="J10"/>
  <c r="K10" s="1"/>
  <c r="J9"/>
  <c r="K9" s="1"/>
  <c r="K8"/>
  <c r="J8"/>
  <c r="K7"/>
  <c r="J7"/>
  <c r="I3"/>
  <c r="L2"/>
  <c r="K23" i="46"/>
  <c r="J23"/>
  <c r="K22"/>
  <c r="J22"/>
  <c r="K21"/>
  <c r="J21"/>
  <c r="K20"/>
  <c r="J20"/>
  <c r="J19"/>
  <c r="K19" s="1"/>
  <c r="K18"/>
  <c r="J18"/>
  <c r="J17"/>
  <c r="K17" s="1"/>
  <c r="J16"/>
  <c r="K16" s="1"/>
  <c r="K15"/>
  <c r="J15"/>
  <c r="J14"/>
  <c r="K14" s="1"/>
  <c r="K13"/>
  <c r="J13"/>
  <c r="K12"/>
  <c r="J12"/>
  <c r="K11"/>
  <c r="J11"/>
  <c r="J10"/>
  <c r="K10" s="1"/>
  <c r="K9"/>
  <c r="J9"/>
  <c r="J8"/>
  <c r="K8" s="1"/>
  <c r="K7"/>
  <c r="J7"/>
  <c r="I3"/>
  <c r="L2"/>
  <c r="K21" i="45"/>
  <c r="J21"/>
  <c r="K20"/>
  <c r="J20"/>
  <c r="J19"/>
  <c r="K19" s="1"/>
  <c r="K18"/>
  <c r="J18"/>
  <c r="J17"/>
  <c r="K17" s="1"/>
  <c r="J16"/>
  <c r="K16" s="1"/>
  <c r="K15"/>
  <c r="J15"/>
  <c r="K14"/>
  <c r="J14"/>
  <c r="J13"/>
  <c r="K13" s="1"/>
  <c r="J12"/>
  <c r="K12" s="1"/>
  <c r="J11"/>
  <c r="K11" s="1"/>
  <c r="K10"/>
  <c r="J10"/>
  <c r="J9"/>
  <c r="K9" s="1"/>
  <c r="J8"/>
  <c r="K8" s="1"/>
  <c r="J7"/>
  <c r="K7" s="1"/>
  <c r="I3"/>
  <c r="L2"/>
  <c r="J12" i="44"/>
  <c r="K12" s="1"/>
  <c r="J11"/>
  <c r="K11" s="1"/>
  <c r="J10"/>
  <c r="K10" s="1"/>
  <c r="J9"/>
  <c r="K9" s="1"/>
  <c r="J8"/>
  <c r="K8" s="1"/>
  <c r="J7"/>
  <c r="K7" s="1"/>
  <c r="I3"/>
  <c r="L2"/>
  <c r="J21" i="43"/>
  <c r="K21" s="1"/>
  <c r="J20"/>
  <c r="K20" s="1"/>
  <c r="J19"/>
  <c r="K19" s="1"/>
  <c r="J18"/>
  <c r="K18" s="1"/>
  <c r="K17"/>
  <c r="J17"/>
  <c r="J16"/>
  <c r="K16" s="1"/>
  <c r="J15"/>
  <c r="K15" s="1"/>
  <c r="K14"/>
  <c r="J14"/>
  <c r="J13"/>
  <c r="K13" s="1"/>
  <c r="K12"/>
  <c r="J12"/>
  <c r="J11"/>
  <c r="K11" s="1"/>
  <c r="J10"/>
  <c r="K10" s="1"/>
  <c r="K9"/>
  <c r="J9"/>
  <c r="J8"/>
  <c r="K8" s="1"/>
  <c r="J7"/>
  <c r="K7" s="1"/>
  <c r="I3"/>
  <c r="L2"/>
  <c r="K17" i="42"/>
  <c r="J17"/>
  <c r="K16"/>
  <c r="J16"/>
  <c r="K15"/>
  <c r="J15"/>
  <c r="K14"/>
  <c r="J14"/>
  <c r="J13"/>
  <c r="K13" s="1"/>
  <c r="K12"/>
  <c r="J12"/>
  <c r="J11"/>
  <c r="K11" s="1"/>
  <c r="J10"/>
  <c r="K10" s="1"/>
  <c r="J9"/>
  <c r="K9" s="1"/>
  <c r="J8"/>
  <c r="K8" s="1"/>
  <c r="J7"/>
  <c r="K7" s="1"/>
  <c r="I3"/>
  <c r="L2"/>
  <c r="K19" i="41"/>
  <c r="J19"/>
  <c r="K18"/>
  <c r="J18"/>
  <c r="J17"/>
  <c r="K17" s="1"/>
  <c r="K16"/>
  <c r="J16"/>
  <c r="K15"/>
  <c r="J15"/>
  <c r="K14"/>
  <c r="J14"/>
  <c r="K13"/>
  <c r="J13"/>
  <c r="K12"/>
  <c r="J12"/>
  <c r="K11"/>
  <c r="J11"/>
  <c r="J10"/>
  <c r="K10" s="1"/>
  <c r="J9"/>
  <c r="K9" s="1"/>
  <c r="K8"/>
  <c r="J8"/>
  <c r="J7"/>
  <c r="K7" s="1"/>
  <c r="I3"/>
  <c r="L2"/>
  <c r="K22" i="40"/>
  <c r="J22"/>
  <c r="K21"/>
  <c r="J21"/>
  <c r="K20"/>
  <c r="J20"/>
  <c r="K19"/>
  <c r="J19"/>
  <c r="K18"/>
  <c r="J18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K7"/>
  <c r="J7"/>
  <c r="I3"/>
  <c r="L2"/>
  <c r="J24" i="39"/>
  <c r="K24" s="1"/>
  <c r="K23"/>
  <c r="J23"/>
  <c r="K22"/>
  <c r="J22"/>
  <c r="J21"/>
  <c r="K21" s="1"/>
  <c r="J20"/>
  <c r="K20" s="1"/>
  <c r="K19"/>
  <c r="J19"/>
  <c r="J18"/>
  <c r="K18" s="1"/>
  <c r="J17"/>
  <c r="K17" s="1"/>
  <c r="J16"/>
  <c r="K16" s="1"/>
  <c r="J15"/>
  <c r="K15" s="1"/>
  <c r="J14"/>
  <c r="K14" s="1"/>
  <c r="J13"/>
  <c r="K13" s="1"/>
  <c r="J12"/>
  <c r="K12" s="1"/>
  <c r="K11"/>
  <c r="J11"/>
  <c r="J10"/>
  <c r="K10" s="1"/>
  <c r="J9"/>
  <c r="K9" s="1"/>
  <c r="J8"/>
  <c r="K8" s="1"/>
  <c r="K7"/>
  <c r="J7"/>
  <c r="I3"/>
  <c r="L2"/>
  <c r="K19" i="38"/>
  <c r="J19"/>
  <c r="J18"/>
  <c r="K18" s="1"/>
  <c r="K17"/>
  <c r="J17"/>
  <c r="J16"/>
  <c r="K16" s="1"/>
  <c r="K15"/>
  <c r="J15"/>
  <c r="J14"/>
  <c r="K14" s="1"/>
  <c r="J13"/>
  <c r="K13" s="1"/>
  <c r="K12"/>
  <c r="J12"/>
  <c r="K11"/>
  <c r="J11"/>
  <c r="J10"/>
  <c r="K10" s="1"/>
  <c r="J9"/>
  <c r="K9" s="1"/>
  <c r="K8"/>
  <c r="J8"/>
  <c r="K7"/>
  <c r="J7"/>
  <c r="I3"/>
  <c r="L2"/>
  <c r="K21" i="37"/>
  <c r="J21"/>
  <c r="J19"/>
  <c r="K19" s="1"/>
  <c r="J18"/>
  <c r="K18" s="1"/>
  <c r="J17"/>
  <c r="K17" s="1"/>
  <c r="J16"/>
  <c r="K16" s="1"/>
  <c r="J15"/>
  <c r="K15" s="1"/>
  <c r="K14"/>
  <c r="J14"/>
  <c r="J13"/>
  <c r="K13" s="1"/>
  <c r="J12"/>
  <c r="K12" s="1"/>
  <c r="J11"/>
  <c r="K11" s="1"/>
  <c r="J10"/>
  <c r="K10" s="1"/>
  <c r="J9"/>
  <c r="K9" s="1"/>
  <c r="J8"/>
  <c r="K8" s="1"/>
  <c r="J7"/>
  <c r="K7" s="1"/>
  <c r="I3"/>
  <c r="L2"/>
  <c r="J25" i="36"/>
  <c r="K25" s="1"/>
  <c r="J24"/>
  <c r="K24" s="1"/>
  <c r="J23"/>
  <c r="K23" s="1"/>
  <c r="J22"/>
  <c r="K22" s="1"/>
  <c r="K21"/>
  <c r="J21"/>
  <c r="J20"/>
  <c r="K20" s="1"/>
  <c r="J19"/>
  <c r="K19" s="1"/>
  <c r="J18"/>
  <c r="K18" s="1"/>
  <c r="J17"/>
  <c r="K17" s="1"/>
  <c r="J16"/>
  <c r="K16" s="1"/>
  <c r="K15"/>
  <c r="J15"/>
  <c r="J14"/>
  <c r="K14" s="1"/>
  <c r="J13"/>
  <c r="K13" s="1"/>
  <c r="J12"/>
  <c r="K12" s="1"/>
  <c r="K11"/>
  <c r="J11"/>
  <c r="K10"/>
  <c r="J10"/>
  <c r="J9"/>
  <c r="K9" s="1"/>
  <c r="J8"/>
  <c r="K8" s="1"/>
  <c r="J7"/>
  <c r="K7" s="1"/>
  <c r="I3"/>
  <c r="L2"/>
  <c r="K17" i="35"/>
  <c r="J17"/>
  <c r="J16"/>
  <c r="K16" s="1"/>
  <c r="K15"/>
  <c r="J15"/>
  <c r="K14"/>
  <c r="J14"/>
  <c r="J13"/>
  <c r="K13" s="1"/>
  <c r="J12"/>
  <c r="K12" s="1"/>
  <c r="J11"/>
  <c r="K11" s="1"/>
  <c r="J10"/>
  <c r="K10" s="1"/>
  <c r="J9"/>
  <c r="K9" s="1"/>
  <c r="K8"/>
  <c r="J8"/>
  <c r="J7"/>
  <c r="K7" s="1"/>
  <c r="I3"/>
  <c r="L2"/>
  <c r="J19" i="3"/>
  <c r="K19" s="1"/>
  <c r="K18"/>
  <c r="J18"/>
  <c r="J17"/>
  <c r="K17" s="1"/>
  <c r="K16"/>
  <c r="J16"/>
  <c r="J15"/>
  <c r="K15" s="1"/>
  <c r="J14"/>
  <c r="K14" s="1"/>
  <c r="J13"/>
  <c r="K13" s="1"/>
  <c r="K12"/>
  <c r="J12"/>
  <c r="J11"/>
  <c r="K11" s="1"/>
  <c r="K10"/>
  <c r="J10"/>
  <c r="K9"/>
  <c r="J9"/>
  <c r="J8"/>
  <c r="K8" s="1"/>
  <c r="J7"/>
  <c r="K7" s="1"/>
  <c r="J26" i="4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K16"/>
  <c r="J16"/>
  <c r="J15"/>
  <c r="K15" s="1"/>
  <c r="J14"/>
  <c r="K14" s="1"/>
  <c r="J13"/>
  <c r="K13" s="1"/>
  <c r="J12"/>
  <c r="K12" s="1"/>
  <c r="J11"/>
  <c r="K11" s="1"/>
  <c r="J10"/>
  <c r="K10" s="1"/>
  <c r="J9"/>
  <c r="K9" s="1"/>
  <c r="K8"/>
  <c r="J8"/>
  <c r="J7"/>
  <c r="K7" s="1"/>
  <c r="J22" i="11"/>
  <c r="K22" s="1"/>
  <c r="J21"/>
  <c r="K21" s="1"/>
  <c r="J20"/>
  <c r="K20" s="1"/>
  <c r="K19"/>
  <c r="J19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K7"/>
  <c r="J7"/>
  <c r="J27" i="12"/>
  <c r="K27" s="1"/>
  <c r="J26"/>
  <c r="K26" s="1"/>
  <c r="J24"/>
  <c r="K24" s="1"/>
  <c r="K23"/>
  <c r="J23"/>
  <c r="J22"/>
  <c r="K22" s="1"/>
  <c r="K21"/>
  <c r="J21"/>
  <c r="K20"/>
  <c r="J20"/>
  <c r="K19"/>
  <c r="J19"/>
  <c r="K18"/>
  <c r="J18"/>
  <c r="J17"/>
  <c r="K17" s="1"/>
  <c r="J25"/>
  <c r="K25" s="1"/>
  <c r="J16"/>
  <c r="K16" s="1"/>
  <c r="J15"/>
  <c r="K15" s="1"/>
  <c r="J14"/>
  <c r="K14" s="1"/>
  <c r="J13"/>
  <c r="K13" s="1"/>
  <c r="K12"/>
  <c r="J12"/>
  <c r="J11"/>
  <c r="K11" s="1"/>
  <c r="J10"/>
  <c r="K10" s="1"/>
  <c r="J9"/>
  <c r="K9" s="1"/>
  <c r="J8"/>
  <c r="K8" s="1"/>
  <c r="J7"/>
  <c r="K7" s="1"/>
  <c r="J21" i="29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12" i="33"/>
  <c r="K12" s="1"/>
  <c r="J11"/>
  <c r="K11" s="1"/>
  <c r="J10"/>
  <c r="K10" s="1"/>
  <c r="K9"/>
  <c r="J9"/>
  <c r="K8"/>
  <c r="J8"/>
  <c r="J7"/>
  <c r="K7" s="1"/>
  <c r="J6"/>
  <c r="K6" s="1"/>
  <c r="J8" i="34"/>
  <c r="K8" s="1"/>
  <c r="J7"/>
  <c r="K7" s="1"/>
  <c r="J6"/>
  <c r="K6" s="1"/>
  <c r="I3" l="1"/>
  <c r="L2" l="1"/>
  <c r="I3" i="33" l="1"/>
  <c r="L2" l="1"/>
  <c r="I3" i="29" l="1"/>
  <c r="L2"/>
  <c r="I3" i="12"/>
  <c r="L2"/>
  <c r="I3" i="11"/>
  <c r="L2"/>
  <c r="I3" i="10"/>
  <c r="L2"/>
  <c r="I3" i="9"/>
  <c r="L2"/>
  <c r="I3" i="8"/>
  <c r="L2"/>
  <c r="I3" i="7"/>
  <c r="L2"/>
  <c r="I3" i="6"/>
  <c r="L2"/>
  <c r="I3" i="5"/>
  <c r="L2"/>
  <c r="I3" i="4"/>
  <c r="L2"/>
  <c r="I3" i="3"/>
  <c r="L2"/>
  <c r="I3" i="2"/>
  <c r="L2"/>
  <c r="I3" i="1"/>
  <c r="L2" l="1"/>
</calcChain>
</file>

<file path=xl/sharedStrings.xml><?xml version="1.0" encoding="utf-8"?>
<sst xmlns="http://schemas.openxmlformats.org/spreadsheetml/2006/main" count="2256" uniqueCount="251">
  <si>
    <t>TGT</t>
  </si>
  <si>
    <t>SL</t>
  </si>
  <si>
    <t>EXIT</t>
  </si>
  <si>
    <t>ACC%</t>
  </si>
  <si>
    <t>AMOUNT</t>
  </si>
  <si>
    <t>Entry</t>
  </si>
  <si>
    <t>T 1</t>
  </si>
  <si>
    <t>T2</t>
  </si>
  <si>
    <t>Booked</t>
  </si>
  <si>
    <t>Total Points</t>
  </si>
  <si>
    <t>Total Profits</t>
  </si>
  <si>
    <t>Conclusion</t>
  </si>
  <si>
    <t>SELL</t>
  </si>
  <si>
    <t>PROFIT BOOKED</t>
  </si>
  <si>
    <t>LOSS BOOKED</t>
  </si>
  <si>
    <t>BUY</t>
  </si>
  <si>
    <t>Basis of Research</t>
  </si>
  <si>
    <t>CLOSING</t>
  </si>
  <si>
    <t>CALL</t>
  </si>
  <si>
    <t>Date</t>
  </si>
  <si>
    <t>Script</t>
  </si>
  <si>
    <t>Lot Size</t>
  </si>
  <si>
    <t>UPL</t>
  </si>
  <si>
    <t>JUSTDIAL</t>
  </si>
  <si>
    <t>JUBLFOOD</t>
  </si>
  <si>
    <t>HINDPETRO</t>
  </si>
  <si>
    <t>VEDL</t>
  </si>
  <si>
    <t>ITC</t>
  </si>
  <si>
    <t>HINDZINC</t>
  </si>
  <si>
    <t>BIOCON</t>
  </si>
  <si>
    <t>DLF</t>
  </si>
  <si>
    <t>AXISBANK</t>
  </si>
  <si>
    <t>INDIACEM</t>
  </si>
  <si>
    <t>EXIT AT COST</t>
  </si>
  <si>
    <t>BPCL</t>
  </si>
  <si>
    <t>IOC</t>
  </si>
  <si>
    <t>BANKBARODA</t>
  </si>
  <si>
    <t>YESBANK</t>
  </si>
  <si>
    <t>HINDALCO</t>
  </si>
  <si>
    <t>JSWSTEEL</t>
  </si>
  <si>
    <t>HAVELLS</t>
  </si>
  <si>
    <t>ADANIPORTS</t>
  </si>
  <si>
    <t>SUNTV</t>
  </si>
  <si>
    <t>TATASTEEL</t>
  </si>
  <si>
    <t>LEVEL</t>
  </si>
  <si>
    <t>PFC</t>
  </si>
  <si>
    <t>RELCAPITAL</t>
  </si>
  <si>
    <t>KINDLY AVOID NOT EXECUTED</t>
  </si>
  <si>
    <t>PTC</t>
  </si>
  <si>
    <t>RELIANCE</t>
  </si>
  <si>
    <t>HUNDUNILVR</t>
  </si>
  <si>
    <t>IRB</t>
  </si>
  <si>
    <t>NIFTY</t>
  </si>
  <si>
    <t>SBIN</t>
  </si>
  <si>
    <t>PNB</t>
  </si>
  <si>
    <t>INDIANB</t>
  </si>
  <si>
    <t>JETAIRWAYS</t>
  </si>
  <si>
    <t>VOLTAS</t>
  </si>
  <si>
    <t>TATAGLOBAL</t>
  </si>
  <si>
    <t>SUNPHARMA</t>
  </si>
  <si>
    <t xml:space="preserve">IDEA </t>
  </si>
  <si>
    <t>ASHOKLEY</t>
  </si>
  <si>
    <t>BANKINDIA</t>
  </si>
  <si>
    <t xml:space="preserve">ARVIND </t>
  </si>
  <si>
    <t>IGL</t>
  </si>
  <si>
    <t>TVSMOTOR</t>
  </si>
  <si>
    <t>COALINDIA</t>
  </si>
  <si>
    <t xml:space="preserve">PCJEWELLER </t>
  </si>
  <si>
    <t>GAIL</t>
  </si>
  <si>
    <t>PIDILITIND</t>
  </si>
  <si>
    <t>APOLLOTYRE</t>
  </si>
  <si>
    <t>ENGINERSIN</t>
  </si>
  <si>
    <t>APOLOTYRE</t>
  </si>
  <si>
    <t>TATAMOTORS</t>
  </si>
  <si>
    <t>JINDALSTEL</t>
  </si>
  <si>
    <t>INFRATEL</t>
  </si>
  <si>
    <t>RELINFRA</t>
  </si>
  <si>
    <t>ESCORT</t>
  </si>
  <si>
    <t>TORRENTPOWER</t>
  </si>
  <si>
    <t>APOLLOTYR</t>
  </si>
  <si>
    <t>AVOID</t>
  </si>
  <si>
    <t>UJJIVAN</t>
  </si>
  <si>
    <t>TECHM</t>
  </si>
  <si>
    <t>EXIT NEAR TO COST</t>
  </si>
  <si>
    <t>ARVIND</t>
  </si>
  <si>
    <t>JUSDIAL</t>
  </si>
  <si>
    <t>BHARATFORG</t>
  </si>
  <si>
    <t>GO UPSITE VERY FAST, SO AVOID IT BUT IT'S EXECUTED</t>
  </si>
  <si>
    <t>OPEN</t>
  </si>
  <si>
    <t>TATACOMM</t>
  </si>
  <si>
    <t>ADANIPORT</t>
  </si>
  <si>
    <t>AMBIJACEM</t>
  </si>
  <si>
    <t>TATAMTRDVR</t>
  </si>
  <si>
    <t>PCJWELLERS</t>
  </si>
  <si>
    <t>TORENTPOWER</t>
  </si>
  <si>
    <t>AUROPHARMA</t>
  </si>
  <si>
    <t>BHARTIARTL</t>
  </si>
  <si>
    <t>ADANIENT</t>
  </si>
  <si>
    <t>GLENMARK</t>
  </si>
  <si>
    <t>TITAN</t>
  </si>
  <si>
    <t>DCBBANK</t>
  </si>
  <si>
    <t>M&amp;MFIN</t>
  </si>
  <si>
    <t>LUPIN</t>
  </si>
  <si>
    <t>ZEEL</t>
  </si>
  <si>
    <t>INFY</t>
  </si>
  <si>
    <t>BATAINDIA</t>
  </si>
  <si>
    <t>TVSMOTORS</t>
  </si>
  <si>
    <t>ADANIPOWER</t>
  </si>
  <si>
    <t>TATAELXSI</t>
  </si>
  <si>
    <t>CIPLA</t>
  </si>
  <si>
    <t>TATACHEMICAL</t>
  </si>
  <si>
    <t>CADILAHC</t>
  </si>
  <si>
    <t>BAJFINANCE</t>
  </si>
  <si>
    <t>BAJAJFINSV</t>
  </si>
  <si>
    <t>ESCORTS</t>
  </si>
  <si>
    <t>MINDTREE</t>
  </si>
  <si>
    <t>GRASIM</t>
  </si>
  <si>
    <t>COLPAL</t>
  </si>
  <si>
    <t>HCLTECH</t>
  </si>
  <si>
    <t>MGL</t>
  </si>
  <si>
    <t>KOTAKBANK</t>
  </si>
  <si>
    <t>TVS</t>
  </si>
  <si>
    <t>MCDOWELLS</t>
  </si>
  <si>
    <t>BHARATFORGE</t>
  </si>
  <si>
    <t>IRCTC</t>
  </si>
  <si>
    <t>APOLLOHOSPITAL</t>
  </si>
  <si>
    <t>HEROMOTOR</t>
  </si>
  <si>
    <t>COFORGE</t>
  </si>
  <si>
    <t>ICICIGI</t>
  </si>
  <si>
    <t>ULTRATECHCEM</t>
  </si>
  <si>
    <t>CUMMINS IND</t>
  </si>
  <si>
    <t>ASTRAL</t>
  </si>
  <si>
    <t>SIEMENS</t>
  </si>
  <si>
    <t>BATA</t>
  </si>
  <si>
    <t>BALKRISHNA IND</t>
  </si>
  <si>
    <t>DIXON</t>
  </si>
  <si>
    <t>CHOLAFIN</t>
  </si>
  <si>
    <t>KOTAK BANK</t>
  </si>
  <si>
    <t>PVR</t>
  </si>
  <si>
    <t>GODREJCP</t>
  </si>
  <si>
    <t>TVS MOTORS</t>
  </si>
  <si>
    <t>GODREJPROP</t>
  </si>
  <si>
    <t>PEL</t>
  </si>
  <si>
    <t>PIDILITE</t>
  </si>
  <si>
    <t>INDIGO</t>
  </si>
  <si>
    <t>APOLLO HOSPITAL</t>
  </si>
  <si>
    <t>MARUTI</t>
  </si>
  <si>
    <t>ALKEM LEB</t>
  </si>
  <si>
    <t>DIVISLAB</t>
  </si>
  <si>
    <t>STAR</t>
  </si>
  <si>
    <t>whirlpool</t>
  </si>
  <si>
    <t>GODREJ CP</t>
  </si>
  <si>
    <t>TVS MOTOR</t>
  </si>
  <si>
    <t>BAJAJ-AUTO</t>
  </si>
  <si>
    <t>APL</t>
  </si>
  <si>
    <t>OBEROI REALITY</t>
  </si>
  <si>
    <t>LAURUS LAB</t>
  </si>
  <si>
    <t>AARTIIND</t>
  </si>
  <si>
    <t>ABFRL</t>
  </si>
  <si>
    <t>AMAR RAJA</t>
  </si>
  <si>
    <t>BALRAMCHIN</t>
  </si>
  <si>
    <t>INDUSIND BANK</t>
  </si>
  <si>
    <t>CHEMBALFERT</t>
  </si>
  <si>
    <t>RAIN</t>
  </si>
  <si>
    <t>METROPOLIS</t>
  </si>
  <si>
    <t>CANFINHOME</t>
  </si>
  <si>
    <t>ICICIPRU</t>
  </si>
  <si>
    <t>ULTRATECH CEMENT</t>
  </si>
  <si>
    <t>INDUSAND BAK</t>
  </si>
  <si>
    <t>TRENET</t>
  </si>
  <si>
    <t>ASIANPAINT</t>
  </si>
  <si>
    <t>INTELLECT DESIGN</t>
  </si>
  <si>
    <t>BHARTIAIRTEL</t>
  </si>
  <si>
    <t>DEVISLAB</t>
  </si>
  <si>
    <t>RAMCOCEM</t>
  </si>
  <si>
    <t>TATACOMMUN</t>
  </si>
  <si>
    <t>INDUSAND BANK</t>
  </si>
  <si>
    <t>TATAPOWER</t>
  </si>
  <si>
    <t>WIPRO</t>
  </si>
  <si>
    <t>OBEROIREALITY</t>
  </si>
  <si>
    <t>COALIND</t>
  </si>
  <si>
    <t>M&amp;Mfin</t>
  </si>
  <si>
    <t>POLYCAB</t>
  </si>
  <si>
    <t>HDFC BANK</t>
  </si>
  <si>
    <t>RAMCO CEM</t>
  </si>
  <si>
    <t>GODREJ</t>
  </si>
  <si>
    <t>LTIM</t>
  </si>
  <si>
    <t>CANFIN</t>
  </si>
  <si>
    <t>BSOFT</t>
  </si>
  <si>
    <t>DR REDDY</t>
  </si>
  <si>
    <t>JK CEMENT</t>
  </si>
  <si>
    <t>BALKRISHNA</t>
  </si>
  <si>
    <t xml:space="preserve">APOLLO </t>
  </si>
  <si>
    <t>GODREJ PROP</t>
  </si>
  <si>
    <t>OBEROI</t>
  </si>
  <si>
    <t>NAUKRI</t>
  </si>
  <si>
    <t>BHARAT FORG</t>
  </si>
  <si>
    <t>TATA COMM</t>
  </si>
  <si>
    <t>SHREE RAM</t>
  </si>
  <si>
    <t>DEEPAK NTR</t>
  </si>
  <si>
    <t>HAL</t>
  </si>
  <si>
    <t>SBILIFE</t>
  </si>
  <si>
    <t>BAJAJ FIN</t>
  </si>
  <si>
    <t>M&amp;M</t>
  </si>
  <si>
    <t>BRITANNIA</t>
  </si>
  <si>
    <t>AARTI</t>
  </si>
  <si>
    <t>TATA CHEM</t>
  </si>
  <si>
    <t>LTTS</t>
  </si>
  <si>
    <t>BAJAJ AUTO</t>
  </si>
  <si>
    <t>BAJAJ FINSERV</t>
  </si>
  <si>
    <t>GNFC</t>
  </si>
  <si>
    <t>UBL</t>
  </si>
  <si>
    <t>TCS</t>
  </si>
  <si>
    <t>AARTI IND</t>
  </si>
  <si>
    <t>ACC</t>
  </si>
  <si>
    <t>ZYDUSLIFE</t>
  </si>
  <si>
    <t>BAJAJ FINANCE</t>
  </si>
  <si>
    <t>PIIIND</t>
  </si>
  <si>
    <t>SYNGENE</t>
  </si>
  <si>
    <t>LICHSGFIN</t>
  </si>
  <si>
    <t>LAURUSLAB</t>
  </si>
  <si>
    <t>DABUR</t>
  </si>
  <si>
    <t>POWERGRID</t>
  </si>
  <si>
    <t>JSW STEEL</t>
  </si>
  <si>
    <t>CUMMINS</t>
  </si>
  <si>
    <t>HINDUNILI</t>
  </si>
  <si>
    <t>PII IND</t>
  </si>
  <si>
    <t>DALBHARAT</t>
  </si>
  <si>
    <t>BHARTI AIR</t>
  </si>
  <si>
    <t>SUN TV</t>
  </si>
  <si>
    <t>HDFC AMC</t>
  </si>
  <si>
    <t>MARICO</t>
  </si>
  <si>
    <t>MCDOWELS</t>
  </si>
  <si>
    <t>LOSS BOOK</t>
  </si>
  <si>
    <t>APOLLO HOSPI</t>
  </si>
  <si>
    <t>ALKEM</t>
  </si>
  <si>
    <t>SRF</t>
  </si>
  <si>
    <t>IPCA</t>
  </si>
  <si>
    <t>BALRAM CHIN</t>
  </si>
  <si>
    <t>OBEROI REALTY</t>
  </si>
  <si>
    <t>CHOLA FIN</t>
  </si>
  <si>
    <t>HINDUNILIVER</t>
  </si>
  <si>
    <t>ASHOK LEYLAND</t>
  </si>
  <si>
    <t>BHARTI AIRTEL</t>
  </si>
  <si>
    <t>TRENT</t>
  </si>
  <si>
    <t>BANDHAN BANK</t>
  </si>
  <si>
    <t>EICHER MOT</t>
  </si>
  <si>
    <t>HERO MOTOR</t>
  </si>
  <si>
    <t>BAJA FINSERV</t>
  </si>
  <si>
    <t>01-APL-2024</t>
  </si>
  <si>
    <t>2-APL-2024</t>
  </si>
</sst>
</file>

<file path=xl/styles.xml><?xml version="1.0" encoding="utf-8"?>
<styleSheet xmlns="http://schemas.openxmlformats.org/spreadsheetml/2006/main">
  <numFmts count="5">
    <numFmt numFmtId="164" formatCode="d\-mmm\-yy;@"/>
    <numFmt numFmtId="165" formatCode="mmmm\ d&quot;, &quot;yyyy;@"/>
    <numFmt numFmtId="166" formatCode="0_);\(0\)"/>
    <numFmt numFmtId="167" formatCode="[$-409]mmmm\ d\,\ yyyy;@"/>
    <numFmt numFmtId="168" formatCode="[$-409]d\-mmm\-yyyy;@"/>
  </numFmts>
  <fonts count="48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rgb="FFFFFFFF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sz val="10"/>
      <color rgb="FF72A37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2"/>
      <color rgb="FFFFFFFF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sz val="14"/>
      <color rgb="FF000000"/>
      <name val="Cambria"/>
      <family val="1"/>
      <scheme val="major"/>
    </font>
    <font>
      <sz val="14"/>
      <color rgb="FFFF0000"/>
      <name val="Cambria"/>
      <family val="1"/>
      <scheme val="maj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sz val="14"/>
      <color rgb="FF000000"/>
      <name val="Calibri"/>
      <family val="2"/>
    </font>
    <font>
      <sz val="14"/>
      <color rgb="FF000000"/>
      <name val="Cambria"/>
      <family val="1"/>
    </font>
    <font>
      <sz val="14"/>
      <color rgb="FFFF0000"/>
      <name val="Calibri"/>
      <family val="2"/>
    </font>
    <font>
      <sz val="14"/>
      <color rgb="FFFF0000"/>
      <name val="Cambria"/>
      <family val="1"/>
    </font>
    <font>
      <sz val="14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F0"/>
        <bgColor rgb="FF4B734B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165" fontId="9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6" fontId="6" fillId="2" borderId="0" xfId="0" applyNumberFormat="1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64" fontId="6" fillId="5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" fontId="15" fillId="5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0" fontId="7" fillId="5" borderId="1" xfId="2" applyNumberFormat="1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7" fillId="4" borderId="1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164" fontId="19" fillId="3" borderId="1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165" fontId="20" fillId="3" borderId="1" xfId="0" applyNumberFormat="1" applyFont="1" applyFill="1" applyBorder="1" applyAlignment="1">
      <alignment horizontal="center"/>
    </xf>
    <xf numFmtId="167" fontId="20" fillId="4" borderId="1" xfId="1" applyNumberFormat="1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22" fillId="8" borderId="3" xfId="0" applyFont="1" applyFill="1" applyBorder="1" applyAlignment="1">
      <alignment horizontal="center"/>
    </xf>
    <xf numFmtId="168" fontId="23" fillId="8" borderId="1" xfId="0" applyNumberFormat="1" applyFont="1" applyFill="1" applyBorder="1" applyAlignment="1">
      <alignment horizontal="center"/>
    </xf>
    <xf numFmtId="0" fontId="24" fillId="8" borderId="1" xfId="0" applyFont="1" applyFill="1" applyBorder="1" applyAlignment="1">
      <alignment horizontal="center"/>
    </xf>
    <xf numFmtId="0" fontId="24" fillId="8" borderId="1" xfId="0" applyNumberFormat="1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1" fontId="25" fillId="8" borderId="1" xfId="0" applyNumberFormat="1" applyFont="1" applyFill="1" applyBorder="1" applyAlignment="1">
      <alignment horizontal="center"/>
    </xf>
    <xf numFmtId="0" fontId="26" fillId="8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/>
    </xf>
    <xf numFmtId="1" fontId="27" fillId="8" borderId="1" xfId="0" applyNumberFormat="1" applyFont="1" applyFill="1" applyBorder="1" applyAlignment="1">
      <alignment horizontal="center"/>
    </xf>
    <xf numFmtId="0" fontId="27" fillId="8" borderId="3" xfId="0" applyFont="1" applyFill="1" applyBorder="1" applyAlignment="1">
      <alignment horizontal="center"/>
    </xf>
    <xf numFmtId="168" fontId="24" fillId="8" borderId="1" xfId="0" applyNumberFormat="1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center"/>
    </xf>
    <xf numFmtId="0" fontId="29" fillId="8" borderId="0" xfId="0" applyFont="1" applyFill="1" applyAlignment="1">
      <alignment horizontal="center"/>
    </xf>
    <xf numFmtId="0" fontId="24" fillId="8" borderId="3" xfId="0" applyFont="1" applyFill="1" applyBorder="1" applyAlignment="1">
      <alignment horizontal="center"/>
    </xf>
    <xf numFmtId="0" fontId="24" fillId="8" borderId="3" xfId="0" applyNumberFormat="1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1" fontId="25" fillId="8" borderId="3" xfId="0" applyNumberFormat="1" applyFont="1" applyFill="1" applyBorder="1" applyAlignment="1">
      <alignment horizontal="center"/>
    </xf>
    <xf numFmtId="168" fontId="24" fillId="8" borderId="3" xfId="0" applyNumberFormat="1" applyFont="1" applyFill="1" applyBorder="1" applyAlignment="1">
      <alignment horizontal="center"/>
    </xf>
    <xf numFmtId="0" fontId="29" fillId="8" borderId="1" xfId="0" applyFont="1" applyFill="1" applyBorder="1" applyAlignment="1">
      <alignment horizontal="center"/>
    </xf>
    <xf numFmtId="1" fontId="27" fillId="8" borderId="3" xfId="0" applyNumberFormat="1" applyFont="1" applyFill="1" applyBorder="1" applyAlignment="1">
      <alignment horizontal="center"/>
    </xf>
    <xf numFmtId="1" fontId="24" fillId="8" borderId="3" xfId="0" applyNumberFormat="1" applyFont="1" applyFill="1" applyBorder="1" applyAlignment="1">
      <alignment horizontal="center"/>
    </xf>
    <xf numFmtId="168" fontId="25" fillId="8" borderId="3" xfId="0" applyNumberFormat="1" applyFont="1" applyFill="1" applyBorder="1" applyAlignment="1">
      <alignment horizontal="center"/>
    </xf>
    <xf numFmtId="0" fontId="25" fillId="8" borderId="3" xfId="0" applyNumberFormat="1" applyFont="1" applyFill="1" applyBorder="1" applyAlignment="1">
      <alignment horizontal="center"/>
    </xf>
    <xf numFmtId="0" fontId="21" fillId="8" borderId="2" xfId="0" applyFont="1" applyFill="1" applyBorder="1" applyAlignment="1">
      <alignment horizontal="center"/>
    </xf>
    <xf numFmtId="0" fontId="25" fillId="8" borderId="1" xfId="0" applyNumberFormat="1" applyFont="1" applyFill="1" applyBorder="1" applyAlignment="1">
      <alignment horizontal="center"/>
    </xf>
    <xf numFmtId="0" fontId="27" fillId="8" borderId="1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center"/>
    </xf>
    <xf numFmtId="0" fontId="0" fillId="9" borderId="1" xfId="0" applyFill="1" applyBorder="1"/>
    <xf numFmtId="0" fontId="0" fillId="7" borderId="0" xfId="0" applyFill="1"/>
    <xf numFmtId="0" fontId="30" fillId="7" borderId="0" xfId="0" applyFont="1" applyFill="1"/>
    <xf numFmtId="0" fontId="21" fillId="7" borderId="2" xfId="0" applyFont="1" applyFill="1" applyBorder="1" applyAlignment="1">
      <alignment horizontal="center"/>
    </xf>
    <xf numFmtId="168" fontId="23" fillId="8" borderId="4" xfId="0" applyNumberFormat="1" applyFont="1" applyFill="1" applyBorder="1" applyAlignment="1">
      <alignment horizontal="center"/>
    </xf>
    <xf numFmtId="168" fontId="24" fillId="8" borderId="4" xfId="0" applyNumberFormat="1" applyFont="1" applyFill="1" applyBorder="1" applyAlignment="1">
      <alignment horizontal="center"/>
    </xf>
    <xf numFmtId="0" fontId="24" fillId="8" borderId="4" xfId="0" applyNumberFormat="1" applyFont="1" applyFill="1" applyBorder="1" applyAlignment="1">
      <alignment horizontal="center"/>
    </xf>
    <xf numFmtId="0" fontId="25" fillId="8" borderId="4" xfId="0" applyNumberFormat="1" applyFont="1" applyFill="1" applyBorder="1" applyAlignment="1">
      <alignment horizontal="center"/>
    </xf>
    <xf numFmtId="0" fontId="24" fillId="8" borderId="4" xfId="0" applyFont="1" applyFill="1" applyBorder="1" applyAlignment="1">
      <alignment horizontal="center"/>
    </xf>
    <xf numFmtId="0" fontId="22" fillId="8" borderId="5" xfId="0" applyFont="1" applyFill="1" applyBorder="1" applyAlignment="1">
      <alignment horizontal="center"/>
    </xf>
    <xf numFmtId="168" fontId="23" fillId="0" borderId="0" xfId="0" applyNumberFormat="1" applyFont="1" applyFill="1" applyBorder="1" applyAlignment="1">
      <alignment horizontal="center"/>
    </xf>
    <xf numFmtId="168" fontId="24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center"/>
    </xf>
    <xf numFmtId="168" fontId="25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8" fontId="23" fillId="7" borderId="0" xfId="0" applyNumberFormat="1" applyFont="1" applyFill="1" applyBorder="1" applyAlignment="1">
      <alignment horizontal="center"/>
    </xf>
    <xf numFmtId="168" fontId="24" fillId="7" borderId="0" xfId="0" applyNumberFormat="1" applyFont="1" applyFill="1" applyBorder="1" applyAlignment="1">
      <alignment horizontal="center"/>
    </xf>
    <xf numFmtId="0" fontId="24" fillId="7" borderId="0" xfId="0" applyNumberFormat="1" applyFont="1" applyFill="1" applyBorder="1" applyAlignment="1">
      <alignment horizontal="center"/>
    </xf>
    <xf numFmtId="0" fontId="25" fillId="7" borderId="0" xfId="0" applyNumberFormat="1" applyFont="1" applyFill="1" applyBorder="1" applyAlignment="1">
      <alignment horizontal="center"/>
    </xf>
    <xf numFmtId="0" fontId="24" fillId="7" borderId="0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31" fillId="10" borderId="1" xfId="0" applyFont="1" applyFill="1" applyBorder="1" applyAlignment="1">
      <alignment horizontal="center"/>
    </xf>
    <xf numFmtId="168" fontId="31" fillId="10" borderId="1" xfId="0" applyNumberFormat="1" applyFont="1" applyFill="1" applyBorder="1" applyAlignment="1">
      <alignment horizontal="center"/>
    </xf>
    <xf numFmtId="0" fontId="32" fillId="10" borderId="1" xfId="0" applyFont="1" applyFill="1" applyBorder="1" applyAlignment="1">
      <alignment horizontal="center"/>
    </xf>
    <xf numFmtId="0" fontId="33" fillId="10" borderId="1" xfId="0" applyFont="1" applyFill="1" applyBorder="1" applyAlignment="1">
      <alignment horizontal="center"/>
    </xf>
    <xf numFmtId="0" fontId="34" fillId="10" borderId="1" xfId="0" applyFont="1" applyFill="1" applyBorder="1" applyAlignment="1">
      <alignment horizontal="center"/>
    </xf>
    <xf numFmtId="14" fontId="31" fillId="10" borderId="1" xfId="0" applyNumberFormat="1" applyFont="1" applyFill="1" applyBorder="1" applyAlignment="1">
      <alignment horizontal="center"/>
    </xf>
    <xf numFmtId="0" fontId="31" fillId="8" borderId="1" xfId="0" applyFont="1" applyFill="1" applyBorder="1"/>
    <xf numFmtId="168" fontId="31" fillId="8" borderId="1" xfId="0" applyNumberFormat="1" applyFont="1" applyFill="1" applyBorder="1" applyAlignment="1">
      <alignment horizontal="center"/>
    </xf>
    <xf numFmtId="0" fontId="31" fillId="8" borderId="1" xfId="0" applyFont="1" applyFill="1" applyBorder="1" applyAlignment="1">
      <alignment horizontal="center"/>
    </xf>
    <xf numFmtId="0" fontId="34" fillId="8" borderId="1" xfId="0" applyFont="1" applyFill="1" applyBorder="1" applyAlignment="1">
      <alignment horizontal="center"/>
    </xf>
    <xf numFmtId="0" fontId="33" fillId="8" borderId="1" xfId="0" applyFont="1" applyFill="1" applyBorder="1" applyAlignment="1">
      <alignment horizontal="center"/>
    </xf>
    <xf numFmtId="0" fontId="31" fillId="8" borderId="1" xfId="0" applyFont="1" applyFill="1" applyBorder="1" applyAlignment="1">
      <alignment horizontal="left"/>
    </xf>
    <xf numFmtId="14" fontId="31" fillId="8" borderId="1" xfId="0" applyNumberFormat="1" applyFont="1" applyFill="1" applyBorder="1" applyAlignment="1">
      <alignment horizontal="center"/>
    </xf>
    <xf numFmtId="0" fontId="35" fillId="8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168" fontId="31" fillId="9" borderId="1" xfId="0" applyNumberFormat="1" applyFont="1" applyFill="1" applyBorder="1" applyAlignment="1">
      <alignment horizontal="center"/>
    </xf>
    <xf numFmtId="0" fontId="31" fillId="9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164" fontId="36" fillId="5" borderId="0" xfId="0" applyNumberFormat="1" applyFont="1" applyFill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7" fillId="5" borderId="0" xfId="0" applyFont="1" applyFill="1" applyBorder="1" applyAlignment="1">
      <alignment horizontal="center"/>
    </xf>
    <xf numFmtId="0" fontId="38" fillId="4" borderId="1" xfId="0" applyFont="1" applyFill="1" applyBorder="1" applyAlignment="1">
      <alignment horizontal="center"/>
    </xf>
    <xf numFmtId="0" fontId="39" fillId="0" borderId="0" xfId="0" applyFont="1"/>
    <xf numFmtId="0" fontId="40" fillId="5" borderId="0" xfId="0" applyFont="1" applyFill="1" applyBorder="1" applyAlignment="1">
      <alignment horizontal="center"/>
    </xf>
    <xf numFmtId="0" fontId="40" fillId="5" borderId="1" xfId="0" applyFont="1" applyFill="1" applyBorder="1" applyAlignment="1">
      <alignment horizontal="center"/>
    </xf>
    <xf numFmtId="0" fontId="41" fillId="5" borderId="1" xfId="0" applyFont="1" applyFill="1" applyBorder="1" applyAlignment="1">
      <alignment horizontal="center"/>
    </xf>
    <xf numFmtId="1" fontId="41" fillId="5" borderId="1" xfId="0" applyNumberFormat="1" applyFont="1" applyFill="1" applyBorder="1" applyAlignment="1">
      <alignment horizontal="center"/>
    </xf>
    <xf numFmtId="10" fontId="41" fillId="5" borderId="1" xfId="2" applyNumberFormat="1" applyFont="1" applyFill="1" applyBorder="1" applyAlignment="1">
      <alignment horizontal="center"/>
    </xf>
    <xf numFmtId="0" fontId="42" fillId="5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8" fillId="4" borderId="1" xfId="0" applyNumberFormat="1" applyFont="1" applyFill="1" applyBorder="1" applyAlignment="1">
      <alignment horizontal="center" vertical="center"/>
    </xf>
    <xf numFmtId="1" fontId="40" fillId="5" borderId="1" xfId="0" applyNumberFormat="1" applyFont="1" applyFill="1" applyBorder="1" applyAlignment="1">
      <alignment horizontal="center"/>
    </xf>
    <xf numFmtId="1" fontId="38" fillId="5" borderId="1" xfId="0" applyNumberFormat="1" applyFont="1" applyFill="1" applyBorder="1" applyAlignment="1">
      <alignment horizontal="center"/>
    </xf>
    <xf numFmtId="0" fontId="43" fillId="5" borderId="6" xfId="0" applyFont="1" applyFill="1" applyBorder="1" applyAlignment="1">
      <alignment horizontal="center"/>
    </xf>
    <xf numFmtId="168" fontId="39" fillId="9" borderId="1" xfId="0" applyNumberFormat="1" applyFont="1" applyFill="1" applyBorder="1" applyAlignment="1">
      <alignment horizontal="center"/>
    </xf>
    <xf numFmtId="0" fontId="39" fillId="9" borderId="1" xfId="0" applyFont="1" applyFill="1" applyBorder="1" applyAlignment="1">
      <alignment horizontal="center"/>
    </xf>
    <xf numFmtId="0" fontId="44" fillId="9" borderId="1" xfId="0" applyFont="1" applyFill="1" applyBorder="1" applyAlignment="1">
      <alignment horizontal="center"/>
    </xf>
    <xf numFmtId="1" fontId="39" fillId="9" borderId="1" xfId="0" applyNumberFormat="1" applyFont="1" applyFill="1" applyBorder="1" applyAlignment="1">
      <alignment horizontal="center"/>
    </xf>
    <xf numFmtId="1" fontId="44" fillId="9" borderId="1" xfId="0" applyNumberFormat="1" applyFont="1" applyFill="1" applyBorder="1" applyAlignment="1">
      <alignment horizontal="center"/>
    </xf>
    <xf numFmtId="1" fontId="45" fillId="9" borderId="1" xfId="0" applyNumberFormat="1" applyFont="1" applyFill="1" applyBorder="1" applyAlignment="1">
      <alignment horizontal="center"/>
    </xf>
    <xf numFmtId="0" fontId="45" fillId="9" borderId="1" xfId="0" applyFont="1" applyFill="1" applyBorder="1" applyAlignment="1">
      <alignment horizontal="center"/>
    </xf>
    <xf numFmtId="1" fontId="46" fillId="9" borderId="1" xfId="0" applyNumberFormat="1" applyFont="1" applyFill="1" applyBorder="1" applyAlignment="1">
      <alignment horizontal="center"/>
    </xf>
    <xf numFmtId="0" fontId="39" fillId="7" borderId="0" xfId="0" applyFont="1" applyFill="1"/>
    <xf numFmtId="0" fontId="47" fillId="0" borderId="0" xfId="0" applyFont="1"/>
  </cellXfs>
  <cellStyles count="12">
    <cellStyle name="Normal" xfId="0" builtinId="0"/>
    <cellStyle name="Normal 2" xfId="1"/>
    <cellStyle name="Normal 2 2" xfId="8"/>
    <cellStyle name="Normal 2 3" xfId="11"/>
    <cellStyle name="Normal 2 4" xfId="5"/>
    <cellStyle name="Normal 3" xfId="3"/>
    <cellStyle name="Normal 3 2" xfId="6"/>
    <cellStyle name="Normal 4" xfId="4"/>
    <cellStyle name="Normal 4 2" xfId="9"/>
    <cellStyle name="Percent" xfId="2" builtinId="5"/>
    <cellStyle name="Percent 2" xfId="7"/>
    <cellStyle name="Percent 3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4C6B8"/>
      <rgbColor rgb="004B734B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76A55"/>
      <rgbColor rgb="0072A376"/>
      <rgbColor rgb="00003366"/>
      <rgbColor rgb="00527E56"/>
      <rgbColor rgb="00003300"/>
      <rgbColor rgb="00333300"/>
      <rgbColor rgb="00993300"/>
      <rgbColor rgb="00993366"/>
      <rgbColor rgb="00333399"/>
      <rgbColor rgb="003754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180110</xdr:colOff>
      <xdr:row>0</xdr:row>
      <xdr:rowOff>47624</xdr:rowOff>
    </xdr:from>
    <xdr:to>
      <xdr:col>13</xdr:col>
      <xdr:colOff>0</xdr:colOff>
      <xdr:row>4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866910" y="47624"/>
          <a:ext cx="429490" cy="86677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759403</xdr:colOff>
      <xdr:row>0</xdr:row>
      <xdr:rowOff>53687</xdr:rowOff>
    </xdr:from>
    <xdr:ext cx="3065318" cy="328179"/>
    <xdr:sp macro="" textlink="">
      <xdr:nvSpPr>
        <xdr:cNvPr id="3" name="Rectangle 2"/>
        <xdr:cNvSpPr/>
      </xdr:nvSpPr>
      <xdr:spPr>
        <a:xfrm>
          <a:off x="759403" y="53687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616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695460" y="28574"/>
          <a:ext cx="600940" cy="86677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759403</xdr:colOff>
      <xdr:row>0</xdr:row>
      <xdr:rowOff>53687</xdr:rowOff>
    </xdr:from>
    <xdr:ext cx="3065318" cy="328179"/>
    <xdr:sp macro="" textlink="">
      <xdr:nvSpPr>
        <xdr:cNvPr id="3" name="Rectangle 2"/>
        <xdr:cNvSpPr/>
      </xdr:nvSpPr>
      <xdr:spPr>
        <a:xfrm>
          <a:off x="759403" y="53687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9495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571635" y="28574"/>
          <a:ext cx="600940" cy="86677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759403</xdr:colOff>
      <xdr:row>0</xdr:row>
      <xdr:rowOff>53687</xdr:rowOff>
    </xdr:from>
    <xdr:ext cx="3065318" cy="328179"/>
    <xdr:sp macro="" textlink="">
      <xdr:nvSpPr>
        <xdr:cNvPr id="3" name="Rectangle 2"/>
        <xdr:cNvSpPr/>
      </xdr:nvSpPr>
      <xdr:spPr>
        <a:xfrm>
          <a:off x="759403" y="53687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6638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190760" y="28574"/>
          <a:ext cx="600940" cy="86677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759403</xdr:colOff>
      <xdr:row>0</xdr:row>
      <xdr:rowOff>53687</xdr:rowOff>
    </xdr:from>
    <xdr:ext cx="3065318" cy="328179"/>
    <xdr:sp macro="" textlink="">
      <xdr:nvSpPr>
        <xdr:cNvPr id="3" name="Rectangle 2"/>
        <xdr:cNvSpPr/>
      </xdr:nvSpPr>
      <xdr:spPr>
        <a:xfrm>
          <a:off x="759403" y="53687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6638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095510" y="28574"/>
          <a:ext cx="600940" cy="86677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759403</xdr:colOff>
      <xdr:row>0</xdr:row>
      <xdr:rowOff>53687</xdr:rowOff>
    </xdr:from>
    <xdr:ext cx="3065318" cy="328179"/>
    <xdr:sp macro="" textlink="">
      <xdr:nvSpPr>
        <xdr:cNvPr id="3" name="Rectangle 2"/>
        <xdr:cNvSpPr/>
      </xdr:nvSpPr>
      <xdr:spPr>
        <a:xfrm>
          <a:off x="759403" y="53687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4258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190760" y="28574"/>
          <a:ext cx="600940" cy="86677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759403</xdr:colOff>
      <xdr:row>0</xdr:row>
      <xdr:rowOff>53687</xdr:rowOff>
    </xdr:from>
    <xdr:ext cx="3065318" cy="328179"/>
    <xdr:sp macro="" textlink="">
      <xdr:nvSpPr>
        <xdr:cNvPr id="3" name="Rectangle 2"/>
        <xdr:cNvSpPr/>
      </xdr:nvSpPr>
      <xdr:spPr>
        <a:xfrm>
          <a:off x="759403" y="53687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4255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486285" y="28574"/>
          <a:ext cx="1648690" cy="86677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53785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1657350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362460" y="28574"/>
          <a:ext cx="1648690" cy="86677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394980" y="36801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8661</xdr:colOff>
      <xdr:row>0</xdr:row>
      <xdr:rowOff>28574</xdr:rowOff>
    </xdr:from>
    <xdr:to>
      <xdr:col>13</xdr:col>
      <xdr:colOff>19051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905261" y="28574"/>
          <a:ext cx="1724890" cy="914401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394980" y="36801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3810</xdr:colOff>
      <xdr:row>4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157200" cy="8705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8070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0</xdr:colOff>
      <xdr:row>4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385800" cy="8705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6734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180110</xdr:colOff>
      <xdr:row>0</xdr:row>
      <xdr:rowOff>47624</xdr:rowOff>
    </xdr:from>
    <xdr:to>
      <xdr:col>13</xdr:col>
      <xdr:colOff>0</xdr:colOff>
      <xdr:row>4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362210" y="47624"/>
          <a:ext cx="429490" cy="86677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759403</xdr:colOff>
      <xdr:row>0</xdr:row>
      <xdr:rowOff>53687</xdr:rowOff>
    </xdr:from>
    <xdr:ext cx="3065318" cy="328179"/>
    <xdr:sp macro="" textlink="">
      <xdr:nvSpPr>
        <xdr:cNvPr id="3" name="Rectangle 2"/>
        <xdr:cNvSpPr/>
      </xdr:nvSpPr>
      <xdr:spPr>
        <a:xfrm>
          <a:off x="759403" y="53687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8543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8656</xdr:colOff>
      <xdr:row>0</xdr:row>
      <xdr:rowOff>28574</xdr:rowOff>
    </xdr:from>
    <xdr:to>
      <xdr:col>12</xdr:col>
      <xdr:colOff>1581150</xdr:colOff>
      <xdr:row>4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56" y="28574"/>
          <a:ext cx="1572494" cy="90106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426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27703</xdr:colOff>
      <xdr:row>0</xdr:row>
      <xdr:rowOff>0</xdr:rowOff>
    </xdr:from>
    <xdr:to>
      <xdr:col>1</xdr:col>
      <xdr:colOff>1209675</xdr:colOff>
      <xdr:row>3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7703" y="0"/>
          <a:ext cx="2258297" cy="74295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1235653</xdr:colOff>
      <xdr:row>0</xdr:row>
      <xdr:rowOff>53687</xdr:rowOff>
    </xdr:from>
    <xdr:ext cx="3065318" cy="328179"/>
    <xdr:sp macro="" textlink="">
      <xdr:nvSpPr>
        <xdr:cNvPr id="3" name="Rectangle 2"/>
        <xdr:cNvSpPr/>
      </xdr:nvSpPr>
      <xdr:spPr>
        <a:xfrm>
          <a:off x="2311978" y="53687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404380</xdr:colOff>
      <xdr:row>2</xdr:row>
      <xdr:rowOff>44162</xdr:rowOff>
    </xdr:from>
    <xdr:ext cx="1914525" cy="271029"/>
    <xdr:sp macro="" textlink="">
      <xdr:nvSpPr>
        <xdr:cNvPr id="4" name="Rectangle 3"/>
        <xdr:cNvSpPr/>
      </xdr:nvSpPr>
      <xdr:spPr>
        <a:xfrm>
          <a:off x="2842780" y="4251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27703</xdr:colOff>
      <xdr:row>0</xdr:row>
      <xdr:rowOff>0</xdr:rowOff>
    </xdr:from>
    <xdr:to>
      <xdr:col>1</xdr:col>
      <xdr:colOff>142875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7703" y="0"/>
          <a:ext cx="2258297" cy="74295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1235653</xdr:colOff>
      <xdr:row>0</xdr:row>
      <xdr:rowOff>53687</xdr:rowOff>
    </xdr:from>
    <xdr:ext cx="3065318" cy="328179"/>
    <xdr:sp macro="" textlink="">
      <xdr:nvSpPr>
        <xdr:cNvPr id="3" name="Rectangle 2"/>
        <xdr:cNvSpPr/>
      </xdr:nvSpPr>
      <xdr:spPr>
        <a:xfrm>
          <a:off x="2302453" y="53687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404380</xdr:colOff>
      <xdr:row>2</xdr:row>
      <xdr:rowOff>44162</xdr:rowOff>
    </xdr:from>
    <xdr:ext cx="1914525" cy="271029"/>
    <xdr:sp macro="" textlink="">
      <xdr:nvSpPr>
        <xdr:cNvPr id="4" name="Rectangle 3"/>
        <xdr:cNvSpPr/>
      </xdr:nvSpPr>
      <xdr:spPr>
        <a:xfrm>
          <a:off x="2709430" y="44421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1120140</xdr:colOff>
      <xdr:row>4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111480" cy="8705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5210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0</xdr:colOff>
      <xdr:row>4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344940" y="28574"/>
          <a:ext cx="1248640" cy="8705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1212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1318260</xdr:colOff>
      <xdr:row>4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565920" y="28574"/>
          <a:ext cx="1309600" cy="8705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31306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1173480</xdr:colOff>
      <xdr:row>4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164820" cy="8705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8352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0</xdr:colOff>
      <xdr:row>4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340080" cy="8705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2162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0</xdr:colOff>
      <xdr:row>4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355320" cy="8705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97825" y="37944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2060863</xdr:colOff>
      <xdr:row>2</xdr:row>
      <xdr:rowOff>251113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005455" y="28574"/>
          <a:ext cx="2052203" cy="586221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5" name="Rectangle 4"/>
        <xdr:cNvSpPr/>
      </xdr:nvSpPr>
      <xdr:spPr>
        <a:xfrm>
          <a:off x="1250373" y="369744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180110</xdr:colOff>
      <xdr:row>0</xdr:row>
      <xdr:rowOff>47624</xdr:rowOff>
    </xdr:from>
    <xdr:to>
      <xdr:col>13</xdr:col>
      <xdr:colOff>0</xdr:colOff>
      <xdr:row>4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828810" y="47624"/>
          <a:ext cx="429490" cy="86677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759403</xdr:colOff>
      <xdr:row>0</xdr:row>
      <xdr:rowOff>53687</xdr:rowOff>
    </xdr:from>
    <xdr:ext cx="3065318" cy="328179"/>
    <xdr:sp macro="" textlink="">
      <xdr:nvSpPr>
        <xdr:cNvPr id="3" name="Rectangle 2"/>
        <xdr:cNvSpPr/>
      </xdr:nvSpPr>
      <xdr:spPr>
        <a:xfrm>
          <a:off x="759403" y="53687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2828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505335" y="28574"/>
          <a:ext cx="1705840" cy="914401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394980" y="36801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180110</xdr:colOff>
      <xdr:row>0</xdr:row>
      <xdr:rowOff>47624</xdr:rowOff>
    </xdr:from>
    <xdr:to>
      <xdr:col>13</xdr:col>
      <xdr:colOff>0</xdr:colOff>
      <xdr:row>4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685935" y="47624"/>
          <a:ext cx="429490" cy="86677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759403</xdr:colOff>
      <xdr:row>0</xdr:row>
      <xdr:rowOff>53687</xdr:rowOff>
    </xdr:from>
    <xdr:ext cx="3065318" cy="328179"/>
    <xdr:sp macro="" textlink="">
      <xdr:nvSpPr>
        <xdr:cNvPr id="3" name="Rectangle 2"/>
        <xdr:cNvSpPr/>
      </xdr:nvSpPr>
      <xdr:spPr>
        <a:xfrm>
          <a:off x="759403" y="53687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759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180110</xdr:colOff>
      <xdr:row>0</xdr:row>
      <xdr:rowOff>47624</xdr:rowOff>
    </xdr:from>
    <xdr:to>
      <xdr:col>13</xdr:col>
      <xdr:colOff>0</xdr:colOff>
      <xdr:row>4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457460" y="47624"/>
          <a:ext cx="600940" cy="86677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759403</xdr:colOff>
      <xdr:row>0</xdr:row>
      <xdr:rowOff>53687</xdr:rowOff>
    </xdr:from>
    <xdr:ext cx="3065318" cy="328179"/>
    <xdr:sp macro="" textlink="">
      <xdr:nvSpPr>
        <xdr:cNvPr id="3" name="Rectangle 2"/>
        <xdr:cNvSpPr/>
      </xdr:nvSpPr>
      <xdr:spPr>
        <a:xfrm>
          <a:off x="759403" y="53687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997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180110</xdr:colOff>
      <xdr:row>0</xdr:row>
      <xdr:rowOff>47624</xdr:rowOff>
    </xdr:from>
    <xdr:to>
      <xdr:col>12</xdr:col>
      <xdr:colOff>781050</xdr:colOff>
      <xdr:row>4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752610" y="47624"/>
          <a:ext cx="600940" cy="86677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759403</xdr:colOff>
      <xdr:row>0</xdr:row>
      <xdr:rowOff>53687</xdr:rowOff>
    </xdr:from>
    <xdr:ext cx="3065318" cy="328179"/>
    <xdr:sp macro="" textlink="">
      <xdr:nvSpPr>
        <xdr:cNvPr id="3" name="Rectangle 2"/>
        <xdr:cNvSpPr/>
      </xdr:nvSpPr>
      <xdr:spPr>
        <a:xfrm>
          <a:off x="759403" y="53687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0923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180110</xdr:colOff>
      <xdr:row>0</xdr:row>
      <xdr:rowOff>47624</xdr:rowOff>
    </xdr:from>
    <xdr:to>
      <xdr:col>13</xdr:col>
      <xdr:colOff>171450</xdr:colOff>
      <xdr:row>4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695460" y="47624"/>
          <a:ext cx="600940" cy="86677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759403</xdr:colOff>
      <xdr:row>0</xdr:row>
      <xdr:rowOff>53687</xdr:rowOff>
    </xdr:from>
    <xdr:ext cx="3065318" cy="328179"/>
    <xdr:sp macro="" textlink="">
      <xdr:nvSpPr>
        <xdr:cNvPr id="3" name="Rectangle 2"/>
        <xdr:cNvSpPr/>
      </xdr:nvSpPr>
      <xdr:spPr>
        <a:xfrm>
          <a:off x="759403" y="53687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6638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124085" y="28574"/>
          <a:ext cx="600940" cy="86677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759403</xdr:colOff>
      <xdr:row>0</xdr:row>
      <xdr:rowOff>53687</xdr:rowOff>
    </xdr:from>
    <xdr:ext cx="3065318" cy="328179"/>
    <xdr:sp macro="" textlink="">
      <xdr:nvSpPr>
        <xdr:cNvPr id="3" name="Rectangle 2"/>
        <xdr:cNvSpPr/>
      </xdr:nvSpPr>
      <xdr:spPr>
        <a:xfrm>
          <a:off x="759403" y="53687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37593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628785" y="28574"/>
          <a:ext cx="600940" cy="86677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759403</xdr:colOff>
      <xdr:row>0</xdr:row>
      <xdr:rowOff>53687</xdr:rowOff>
    </xdr:from>
    <xdr:ext cx="3065318" cy="328179"/>
    <xdr:sp macro="" textlink="">
      <xdr:nvSpPr>
        <xdr:cNvPr id="3" name="Rectangle 2"/>
        <xdr:cNvSpPr/>
      </xdr:nvSpPr>
      <xdr:spPr>
        <a:xfrm>
          <a:off x="759403" y="53687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4255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FUTURE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activeCell="N16" sqref="N16"/>
    </sheetView>
  </sheetViews>
  <sheetFormatPr defaultRowHeight="15"/>
  <cols>
    <col min="1" max="1" width="13.5703125" customWidth="1"/>
    <col min="2" max="2" width="13.7109375" customWidth="1"/>
    <col min="12" max="12" width="19.42578125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14</v>
      </c>
      <c r="I2" s="9">
        <v>10</v>
      </c>
      <c r="J2" s="14">
        <v>4</v>
      </c>
      <c r="K2" s="9">
        <v>0</v>
      </c>
      <c r="L2" s="30">
        <f>I2/(I2+J2)</f>
        <v>0.7142857142857143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SUM(K217:K318)</f>
        <v>0</v>
      </c>
      <c r="J3" s="28" t="s">
        <v>17</v>
      </c>
      <c r="K3" s="10">
        <v>0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2"/>
      <c r="K4" s="12"/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s="139" customFormat="1" ht="18.75">
      <c r="A7" s="151" t="s">
        <v>249</v>
      </c>
      <c r="B7" s="152" t="s">
        <v>223</v>
      </c>
      <c r="C7" s="152" t="s">
        <v>15</v>
      </c>
      <c r="D7" s="154">
        <v>675</v>
      </c>
      <c r="E7" s="152">
        <v>862</v>
      </c>
      <c r="F7" s="152">
        <v>869</v>
      </c>
      <c r="G7" s="153">
        <v>890</v>
      </c>
      <c r="H7" s="153">
        <v>854</v>
      </c>
      <c r="I7" s="153">
        <v>866</v>
      </c>
      <c r="J7" s="153">
        <f t="shared" ref="J7" si="0">I7-E7</f>
        <v>4</v>
      </c>
      <c r="K7" s="155">
        <f t="shared" ref="K7" si="1">J7*D7</f>
        <v>2700</v>
      </c>
      <c r="L7" s="134" t="s">
        <v>13</v>
      </c>
    </row>
    <row r="8" spans="1:13" s="139" customFormat="1" ht="18.75">
      <c r="A8" s="151" t="s">
        <v>250</v>
      </c>
      <c r="B8" s="152" t="s">
        <v>236</v>
      </c>
      <c r="C8" s="152" t="s">
        <v>15</v>
      </c>
      <c r="D8" s="154">
        <v>375</v>
      </c>
      <c r="E8" s="152">
        <v>2645</v>
      </c>
      <c r="F8" s="152">
        <v>2665</v>
      </c>
      <c r="G8" s="153">
        <v>2700</v>
      </c>
      <c r="H8" s="153">
        <v>2625</v>
      </c>
      <c r="I8" s="153">
        <v>2665</v>
      </c>
      <c r="J8" s="153">
        <f t="shared" ref="J8" si="2">I8-E8</f>
        <v>20</v>
      </c>
      <c r="K8" s="155">
        <f t="shared" ref="K8" si="3">J8*D8</f>
        <v>7500</v>
      </c>
      <c r="L8" s="134" t="s">
        <v>13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A13" sqref="A13:XFD13"/>
    </sheetView>
  </sheetViews>
  <sheetFormatPr defaultRowHeight="15"/>
  <cols>
    <col min="1" max="1" width="12.85546875" customWidth="1"/>
    <col min="2" max="2" width="14" customWidth="1"/>
    <col min="12" max="12" width="20.140625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11</v>
      </c>
      <c r="I2" s="9">
        <v>8</v>
      </c>
      <c r="J2" s="14">
        <v>3</v>
      </c>
      <c r="K2" s="9">
        <v>0</v>
      </c>
      <c r="L2" s="30">
        <f>I2/(I2+J2)</f>
        <v>0.72727272727272729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SUM(K112:K213)</f>
        <v>0</v>
      </c>
      <c r="J3" s="28" t="s">
        <v>17</v>
      </c>
      <c r="K3" s="10">
        <v>0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2"/>
      <c r="K4" s="12"/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s="139" customFormat="1" ht="18.75">
      <c r="A7" s="151">
        <v>45110</v>
      </c>
      <c r="B7" s="152" t="s">
        <v>146</v>
      </c>
      <c r="C7" s="152" t="s">
        <v>12</v>
      </c>
      <c r="D7" s="154">
        <v>100</v>
      </c>
      <c r="E7" s="152">
        <v>9761</v>
      </c>
      <c r="F7" s="152">
        <v>9711</v>
      </c>
      <c r="G7" s="153">
        <v>9600</v>
      </c>
      <c r="H7" s="153">
        <v>9810</v>
      </c>
      <c r="I7" s="153">
        <v>9700</v>
      </c>
      <c r="J7" s="153">
        <f t="shared" ref="J7" si="0">E7-I7</f>
        <v>61</v>
      </c>
      <c r="K7" s="155">
        <f t="shared" ref="K7:K8" si="1">J7*D7</f>
        <v>6100</v>
      </c>
      <c r="L7" s="134" t="s">
        <v>13</v>
      </c>
      <c r="M7" s="159"/>
    </row>
    <row r="8" spans="1:13" s="139" customFormat="1" ht="18.75">
      <c r="A8" s="151">
        <v>45111</v>
      </c>
      <c r="B8" s="152" t="s">
        <v>103</v>
      </c>
      <c r="C8" s="152" t="s">
        <v>15</v>
      </c>
      <c r="D8" s="154">
        <v>3000</v>
      </c>
      <c r="E8" s="152">
        <v>182.5</v>
      </c>
      <c r="F8" s="152">
        <v>184.5</v>
      </c>
      <c r="G8" s="153">
        <v>190</v>
      </c>
      <c r="H8" s="153">
        <v>180.5</v>
      </c>
      <c r="I8" s="153">
        <v>184.5</v>
      </c>
      <c r="J8" s="153">
        <f t="shared" ref="J8" si="2">I8-E8</f>
        <v>2</v>
      </c>
      <c r="K8" s="155">
        <f t="shared" si="1"/>
        <v>6000</v>
      </c>
      <c r="L8" s="134" t="s">
        <v>13</v>
      </c>
    </row>
    <row r="9" spans="1:13" s="139" customFormat="1" ht="18.75">
      <c r="A9" s="151">
        <v>45112</v>
      </c>
      <c r="B9" s="152" t="s">
        <v>201</v>
      </c>
      <c r="C9" s="152" t="s">
        <v>12</v>
      </c>
      <c r="D9" s="154">
        <v>750</v>
      </c>
      <c r="E9" s="152">
        <v>1311</v>
      </c>
      <c r="F9" s="152">
        <v>1300</v>
      </c>
      <c r="G9" s="153">
        <v>1290</v>
      </c>
      <c r="H9" s="153">
        <v>1322</v>
      </c>
      <c r="I9" s="153">
        <v>1300</v>
      </c>
      <c r="J9" s="153">
        <f t="shared" ref="J9" si="3">E9-I9</f>
        <v>11</v>
      </c>
      <c r="K9" s="155">
        <f t="shared" ref="K9:K11" si="4">J9*D9</f>
        <v>8250</v>
      </c>
      <c r="L9" s="134" t="s">
        <v>13</v>
      </c>
      <c r="M9" s="159"/>
    </row>
    <row r="10" spans="1:13" s="139" customFormat="1" ht="18.75">
      <c r="A10" s="151">
        <v>45113</v>
      </c>
      <c r="B10" s="152" t="s">
        <v>116</v>
      </c>
      <c r="C10" s="152" t="s">
        <v>15</v>
      </c>
      <c r="D10" s="154">
        <v>475</v>
      </c>
      <c r="E10" s="152">
        <v>1788</v>
      </c>
      <c r="F10" s="152">
        <v>1795</v>
      </c>
      <c r="G10" s="153">
        <v>1830</v>
      </c>
      <c r="H10" s="153">
        <v>1773</v>
      </c>
      <c r="I10" s="153">
        <v>1773</v>
      </c>
      <c r="J10" s="157">
        <f t="shared" ref="J10:J11" si="5">I10-E10</f>
        <v>-15</v>
      </c>
      <c r="K10" s="156">
        <f t="shared" si="4"/>
        <v>-7125</v>
      </c>
      <c r="L10" s="133" t="s">
        <v>14</v>
      </c>
    </row>
    <row r="11" spans="1:13" s="139" customFormat="1" ht="18.75">
      <c r="A11" s="151">
        <v>45114</v>
      </c>
      <c r="B11" s="152" t="s">
        <v>133</v>
      </c>
      <c r="C11" s="152" t="s">
        <v>15</v>
      </c>
      <c r="D11" s="154">
        <v>375</v>
      </c>
      <c r="E11" s="152">
        <v>1689</v>
      </c>
      <c r="F11" s="152">
        <v>1705</v>
      </c>
      <c r="G11" s="153">
        <v>1750</v>
      </c>
      <c r="H11" s="153">
        <v>1668</v>
      </c>
      <c r="I11" s="153">
        <v>1705</v>
      </c>
      <c r="J11" s="153">
        <f t="shared" si="5"/>
        <v>16</v>
      </c>
      <c r="K11" s="155">
        <f t="shared" si="4"/>
        <v>6000</v>
      </c>
      <c r="L11" s="134" t="s">
        <v>13</v>
      </c>
    </row>
    <row r="12" spans="1:13" s="139" customFormat="1" ht="18.75">
      <c r="A12" s="151">
        <v>45117</v>
      </c>
      <c r="B12" s="152" t="s">
        <v>202</v>
      </c>
      <c r="C12" s="152" t="s">
        <v>12</v>
      </c>
      <c r="D12" s="154">
        <v>125</v>
      </c>
      <c r="E12" s="152">
        <v>7503</v>
      </c>
      <c r="F12" s="152">
        <v>7450</v>
      </c>
      <c r="G12" s="153">
        <v>7200</v>
      </c>
      <c r="H12" s="153">
        <v>7553</v>
      </c>
      <c r="I12" s="153">
        <v>7553</v>
      </c>
      <c r="J12" s="157">
        <f t="shared" ref="J12" si="6">E12-I12</f>
        <v>-50</v>
      </c>
      <c r="K12" s="156">
        <f t="shared" ref="K12:K13" si="7">J12*D12</f>
        <v>-6250</v>
      </c>
      <c r="L12" s="133" t="s">
        <v>14</v>
      </c>
      <c r="M12" s="159"/>
    </row>
    <row r="13" spans="1:13" s="139" customFormat="1" ht="18.75">
      <c r="A13" s="151">
        <v>45118</v>
      </c>
      <c r="B13" s="152" t="s">
        <v>139</v>
      </c>
      <c r="C13" s="152" t="s">
        <v>15</v>
      </c>
      <c r="D13" s="154">
        <v>1000</v>
      </c>
      <c r="E13" s="152">
        <v>1598</v>
      </c>
      <c r="F13" s="152">
        <v>1615</v>
      </c>
      <c r="G13" s="153">
        <v>1650</v>
      </c>
      <c r="H13" s="153">
        <v>1582</v>
      </c>
      <c r="I13" s="153">
        <v>1600</v>
      </c>
      <c r="J13" s="153">
        <f t="shared" ref="J13" si="8">I13-E13</f>
        <v>2</v>
      </c>
      <c r="K13" s="155">
        <f t="shared" si="7"/>
        <v>2000</v>
      </c>
      <c r="L13" s="134" t="s">
        <v>13</v>
      </c>
    </row>
    <row r="14" spans="1:13" s="139" customFormat="1" ht="18.75">
      <c r="A14" s="151">
        <v>45120</v>
      </c>
      <c r="B14" s="152" t="s">
        <v>164</v>
      </c>
      <c r="C14" s="152" t="s">
        <v>15</v>
      </c>
      <c r="D14" s="154">
        <v>400</v>
      </c>
      <c r="E14" s="152">
        <v>1470</v>
      </c>
      <c r="F14" s="152">
        <v>1485</v>
      </c>
      <c r="G14" s="153">
        <v>1520</v>
      </c>
      <c r="H14" s="153">
        <v>1455</v>
      </c>
      <c r="I14" s="153">
        <v>1481</v>
      </c>
      <c r="J14" s="153">
        <f t="shared" ref="J14" si="9">I14-E14</f>
        <v>11</v>
      </c>
      <c r="K14" s="155">
        <f t="shared" ref="K14" si="10">J14*D14</f>
        <v>4400</v>
      </c>
      <c r="L14" s="134" t="s">
        <v>13</v>
      </c>
    </row>
    <row r="15" spans="1:13" s="139" customFormat="1" ht="18.75">
      <c r="A15" s="151">
        <v>45124</v>
      </c>
      <c r="B15" s="152" t="s">
        <v>49</v>
      </c>
      <c r="C15" s="152" t="s">
        <v>15</v>
      </c>
      <c r="D15" s="154">
        <v>250</v>
      </c>
      <c r="E15" s="152">
        <v>2757</v>
      </c>
      <c r="F15" s="152">
        <v>2788</v>
      </c>
      <c r="G15" s="153">
        <v>2830</v>
      </c>
      <c r="H15" s="153">
        <v>2735</v>
      </c>
      <c r="I15" s="153">
        <v>2787</v>
      </c>
      <c r="J15" s="153">
        <f t="shared" ref="J15" si="11">I15-E15</f>
        <v>30</v>
      </c>
      <c r="K15" s="155">
        <f t="shared" ref="K15:K16" si="12">J15*D15</f>
        <v>7500</v>
      </c>
      <c r="L15" s="134" t="s">
        <v>13</v>
      </c>
    </row>
    <row r="16" spans="1:13" s="139" customFormat="1" ht="18.75">
      <c r="A16" s="151">
        <v>45126</v>
      </c>
      <c r="B16" s="152" t="s">
        <v>27</v>
      </c>
      <c r="C16" s="152" t="s">
        <v>12</v>
      </c>
      <c r="D16" s="154">
        <v>1600</v>
      </c>
      <c r="E16" s="152">
        <v>470.75</v>
      </c>
      <c r="F16" s="152">
        <v>466</v>
      </c>
      <c r="G16" s="153">
        <v>455</v>
      </c>
      <c r="H16" s="153">
        <v>474</v>
      </c>
      <c r="I16" s="153">
        <v>474</v>
      </c>
      <c r="J16" s="157">
        <f t="shared" ref="J16" si="13">E16-I16</f>
        <v>-3.25</v>
      </c>
      <c r="K16" s="156">
        <f t="shared" si="12"/>
        <v>-5200</v>
      </c>
      <c r="L16" s="133" t="s">
        <v>14</v>
      </c>
      <c r="M16" s="159"/>
    </row>
    <row r="17" spans="1:13" s="139" customFormat="1" ht="18.75">
      <c r="A17" s="151">
        <v>45127</v>
      </c>
      <c r="B17" s="152" t="s">
        <v>98</v>
      </c>
      <c r="C17" s="152" t="s">
        <v>15</v>
      </c>
      <c r="D17" s="154">
        <v>750</v>
      </c>
      <c r="E17" s="152">
        <v>736</v>
      </c>
      <c r="F17" s="152">
        <v>740</v>
      </c>
      <c r="G17" s="153">
        <v>760</v>
      </c>
      <c r="H17" s="153">
        <v>731</v>
      </c>
      <c r="I17" s="153">
        <v>740</v>
      </c>
      <c r="J17" s="153">
        <f t="shared" ref="J17:J18" si="14">I17-E17</f>
        <v>4</v>
      </c>
      <c r="K17" s="155">
        <f t="shared" ref="K17:K19" si="15">J17*D17</f>
        <v>3000</v>
      </c>
      <c r="L17" s="134" t="s">
        <v>13</v>
      </c>
    </row>
    <row r="18" spans="1:13" s="139" customFormat="1" ht="18.75">
      <c r="A18" s="151">
        <v>45131</v>
      </c>
      <c r="B18" s="152" t="s">
        <v>203</v>
      </c>
      <c r="C18" s="152" t="s">
        <v>15</v>
      </c>
      <c r="D18" s="154">
        <v>700</v>
      </c>
      <c r="E18" s="152">
        <v>1557</v>
      </c>
      <c r="F18" s="152">
        <v>1564</v>
      </c>
      <c r="G18" s="153">
        <v>1600</v>
      </c>
      <c r="H18" s="153">
        <v>1550</v>
      </c>
      <c r="I18" s="153">
        <v>1550</v>
      </c>
      <c r="J18" s="157">
        <f t="shared" si="14"/>
        <v>-7</v>
      </c>
      <c r="K18" s="156">
        <f t="shared" si="15"/>
        <v>-4900</v>
      </c>
      <c r="L18" s="133" t="s">
        <v>14</v>
      </c>
    </row>
    <row r="19" spans="1:13" s="139" customFormat="1" ht="18.75">
      <c r="A19" s="151">
        <v>45132</v>
      </c>
      <c r="B19" s="152" t="s">
        <v>200</v>
      </c>
      <c r="C19" s="152" t="s">
        <v>12</v>
      </c>
      <c r="D19" s="154">
        <v>600</v>
      </c>
      <c r="E19" s="152">
        <v>3874</v>
      </c>
      <c r="F19" s="152">
        <v>3854</v>
      </c>
      <c r="G19" s="153">
        <v>3800</v>
      </c>
      <c r="H19" s="153">
        <v>3900</v>
      </c>
      <c r="I19" s="153">
        <v>3854</v>
      </c>
      <c r="J19" s="153">
        <f t="shared" ref="J19" si="16">E19-I19</f>
        <v>20</v>
      </c>
      <c r="K19" s="155">
        <f t="shared" si="15"/>
        <v>12000</v>
      </c>
      <c r="L19" s="134" t="s">
        <v>13</v>
      </c>
      <c r="M19" s="159"/>
    </row>
    <row r="20" spans="1:13" s="139" customFormat="1" ht="18.75">
      <c r="A20" s="151">
        <v>45134</v>
      </c>
      <c r="B20" s="152" t="s">
        <v>204</v>
      </c>
      <c r="C20" s="152" t="s">
        <v>15</v>
      </c>
      <c r="D20" s="154">
        <v>200</v>
      </c>
      <c r="E20" s="152">
        <v>5050</v>
      </c>
      <c r="F20" s="152">
        <v>5100</v>
      </c>
      <c r="G20" s="153">
        <v>5300</v>
      </c>
      <c r="H20" s="153">
        <v>5000</v>
      </c>
      <c r="I20" s="153">
        <v>5000</v>
      </c>
      <c r="J20" s="157">
        <f t="shared" ref="J20" si="17">I20-E20</f>
        <v>-50</v>
      </c>
      <c r="K20" s="156">
        <f t="shared" ref="K20:K22" si="18">J20*D20</f>
        <v>-10000</v>
      </c>
      <c r="L20" s="133" t="s">
        <v>14</v>
      </c>
    </row>
    <row r="21" spans="1:13" s="139" customFormat="1" ht="18.75">
      <c r="A21" s="151">
        <v>45135</v>
      </c>
      <c r="B21" s="152" t="s">
        <v>205</v>
      </c>
      <c r="C21" s="152" t="s">
        <v>12</v>
      </c>
      <c r="D21" s="154">
        <v>1000</v>
      </c>
      <c r="E21" s="152">
        <v>463.15</v>
      </c>
      <c r="F21" s="152">
        <v>458</v>
      </c>
      <c r="G21" s="153">
        <v>450</v>
      </c>
      <c r="H21" s="153">
        <v>467</v>
      </c>
      <c r="I21" s="153">
        <v>458</v>
      </c>
      <c r="J21" s="153">
        <f t="shared" ref="J21" si="19">E21-I21</f>
        <v>5.1499999999999773</v>
      </c>
      <c r="K21" s="155">
        <f t="shared" si="18"/>
        <v>5149.9999999999773</v>
      </c>
      <c r="L21" s="134" t="s">
        <v>13</v>
      </c>
      <c r="M21" s="159"/>
    </row>
    <row r="22" spans="1:13" s="139" customFormat="1" ht="18.75">
      <c r="A22" s="151">
        <v>45138</v>
      </c>
      <c r="B22" s="152" t="s">
        <v>128</v>
      </c>
      <c r="C22" s="152" t="s">
        <v>15</v>
      </c>
      <c r="D22" s="154">
        <v>500</v>
      </c>
      <c r="E22" s="152">
        <v>1389</v>
      </c>
      <c r="F22" s="152">
        <v>1392</v>
      </c>
      <c r="G22" s="153">
        <v>1520</v>
      </c>
      <c r="H22" s="153">
        <v>1379</v>
      </c>
      <c r="I22" s="153">
        <v>1399</v>
      </c>
      <c r="J22" s="153">
        <f t="shared" ref="J22" si="20">I22-E22</f>
        <v>10</v>
      </c>
      <c r="K22" s="155">
        <f t="shared" si="18"/>
        <v>5000</v>
      </c>
      <c r="L22" s="134" t="s">
        <v>13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J2" sqref="J2"/>
    </sheetView>
  </sheetViews>
  <sheetFormatPr defaultRowHeight="15"/>
  <cols>
    <col min="1" max="1" width="15.140625" customWidth="1"/>
    <col min="2" max="2" width="12" customWidth="1"/>
    <col min="12" max="12" width="20.85546875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18</v>
      </c>
      <c r="I2" s="9">
        <v>14</v>
      </c>
      <c r="J2" s="14">
        <v>4</v>
      </c>
      <c r="K2" s="9">
        <v>0</v>
      </c>
      <c r="L2" s="30">
        <f>I2/(I2+J2)</f>
        <v>0.77777777777777779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SUM(K96:K197)</f>
        <v>0</v>
      </c>
      <c r="J3" s="28" t="s">
        <v>17</v>
      </c>
      <c r="K3" s="10">
        <v>0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2"/>
      <c r="K4" s="12"/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s="139" customFormat="1" ht="18.75">
      <c r="A7" s="151">
        <v>45078</v>
      </c>
      <c r="B7" s="152" t="s">
        <v>124</v>
      </c>
      <c r="C7" s="152" t="s">
        <v>15</v>
      </c>
      <c r="D7" s="154">
        <v>875</v>
      </c>
      <c r="E7" s="152">
        <v>660</v>
      </c>
      <c r="F7" s="152">
        <v>666</v>
      </c>
      <c r="G7" s="153">
        <v>680</v>
      </c>
      <c r="H7" s="153">
        <v>654</v>
      </c>
      <c r="I7" s="153">
        <v>654</v>
      </c>
      <c r="J7" s="157">
        <f t="shared" ref="J7:J8" si="0">I7-E7</f>
        <v>-6</v>
      </c>
      <c r="K7" s="156">
        <f t="shared" ref="K7:K8" si="1">J7*D7</f>
        <v>-5250</v>
      </c>
      <c r="L7" s="133" t="s">
        <v>14</v>
      </c>
    </row>
    <row r="8" spans="1:13" s="139" customFormat="1" ht="18.75">
      <c r="A8" s="151">
        <v>45079</v>
      </c>
      <c r="B8" s="152" t="s">
        <v>192</v>
      </c>
      <c r="C8" s="152" t="s">
        <v>15</v>
      </c>
      <c r="D8" s="154">
        <v>150</v>
      </c>
      <c r="E8" s="152">
        <v>4886</v>
      </c>
      <c r="F8" s="152">
        <v>4926</v>
      </c>
      <c r="G8" s="153">
        <v>5000</v>
      </c>
      <c r="H8" s="153">
        <v>4846</v>
      </c>
      <c r="I8" s="153">
        <v>5000</v>
      </c>
      <c r="J8" s="153">
        <f t="shared" si="0"/>
        <v>114</v>
      </c>
      <c r="K8" s="155">
        <f t="shared" si="1"/>
        <v>17100</v>
      </c>
      <c r="L8" s="134" t="s">
        <v>13</v>
      </c>
    </row>
    <row r="9" spans="1:13" s="139" customFormat="1" ht="18.75">
      <c r="A9" s="151">
        <v>45082</v>
      </c>
      <c r="B9" s="152" t="s">
        <v>40</v>
      </c>
      <c r="C9" s="152" t="s">
        <v>15</v>
      </c>
      <c r="D9" s="154">
        <v>500</v>
      </c>
      <c r="E9" s="152">
        <v>1344</v>
      </c>
      <c r="F9" s="152">
        <v>1354</v>
      </c>
      <c r="G9" s="153">
        <v>1370</v>
      </c>
      <c r="H9" s="153">
        <v>1334</v>
      </c>
      <c r="I9" s="153">
        <v>1354</v>
      </c>
      <c r="J9" s="153">
        <f t="shared" ref="J9" si="2">I9-E9</f>
        <v>10</v>
      </c>
      <c r="K9" s="155">
        <f t="shared" ref="K9" si="3">J9*D9</f>
        <v>5000</v>
      </c>
      <c r="L9" s="134" t="s">
        <v>13</v>
      </c>
    </row>
    <row r="10" spans="1:13" s="139" customFormat="1" ht="18.75">
      <c r="A10" s="151">
        <v>45083</v>
      </c>
      <c r="B10" s="152" t="s">
        <v>152</v>
      </c>
      <c r="C10" s="152" t="s">
        <v>15</v>
      </c>
      <c r="D10" s="154">
        <v>700</v>
      </c>
      <c r="E10" s="152">
        <v>1308</v>
      </c>
      <c r="F10" s="152">
        <v>1315</v>
      </c>
      <c r="G10" s="153">
        <v>1330</v>
      </c>
      <c r="H10" s="153">
        <v>1300</v>
      </c>
      <c r="I10" s="153">
        <v>1315</v>
      </c>
      <c r="J10" s="153">
        <f t="shared" ref="J10" si="4">I10-E10</f>
        <v>7</v>
      </c>
      <c r="K10" s="155">
        <f t="shared" ref="K10:K11" si="5">J10*D10</f>
        <v>4900</v>
      </c>
      <c r="L10" s="134" t="s">
        <v>13</v>
      </c>
    </row>
    <row r="11" spans="1:13" s="139" customFormat="1" ht="18.75">
      <c r="A11" s="151">
        <v>45085</v>
      </c>
      <c r="B11" s="152" t="s">
        <v>164</v>
      </c>
      <c r="C11" s="152" t="s">
        <v>12</v>
      </c>
      <c r="D11" s="154">
        <v>400</v>
      </c>
      <c r="E11" s="152">
        <v>1309</v>
      </c>
      <c r="F11" s="152">
        <v>1299</v>
      </c>
      <c r="G11" s="153">
        <v>1285</v>
      </c>
      <c r="H11" s="153">
        <v>1317</v>
      </c>
      <c r="I11" s="153">
        <v>1302</v>
      </c>
      <c r="J11" s="153">
        <f t="shared" ref="J11" si="6">E11-I11</f>
        <v>7</v>
      </c>
      <c r="K11" s="155">
        <f t="shared" si="5"/>
        <v>2800</v>
      </c>
      <c r="L11" s="134" t="s">
        <v>13</v>
      </c>
      <c r="M11" s="159"/>
    </row>
    <row r="12" spans="1:13" s="139" customFormat="1" ht="18.75">
      <c r="A12" s="151">
        <v>45086</v>
      </c>
      <c r="B12" s="152" t="s">
        <v>124</v>
      </c>
      <c r="C12" s="152" t="s">
        <v>12</v>
      </c>
      <c r="D12" s="154">
        <v>875</v>
      </c>
      <c r="E12" s="152">
        <v>644.85</v>
      </c>
      <c r="F12" s="152">
        <v>639.85</v>
      </c>
      <c r="G12" s="153">
        <v>630</v>
      </c>
      <c r="H12" s="153">
        <v>650</v>
      </c>
      <c r="I12" s="153">
        <v>643</v>
      </c>
      <c r="J12" s="153">
        <f t="shared" ref="J12" si="7">E12-I12</f>
        <v>1.8500000000000227</v>
      </c>
      <c r="K12" s="155">
        <f t="shared" ref="K12:K13" si="8">J12*D12</f>
        <v>1618.75000000002</v>
      </c>
      <c r="L12" s="134" t="s">
        <v>13</v>
      </c>
      <c r="M12" s="159"/>
    </row>
    <row r="13" spans="1:13" s="139" customFormat="1" ht="18.75">
      <c r="A13" s="151">
        <v>45089</v>
      </c>
      <c r="B13" s="152" t="s">
        <v>24</v>
      </c>
      <c r="C13" s="152" t="s">
        <v>15</v>
      </c>
      <c r="D13" s="154">
        <v>1250</v>
      </c>
      <c r="E13" s="152">
        <v>480.35</v>
      </c>
      <c r="F13" s="152">
        <v>485.35</v>
      </c>
      <c r="G13" s="153">
        <v>495</v>
      </c>
      <c r="H13" s="153">
        <v>475</v>
      </c>
      <c r="I13" s="153">
        <v>485.35</v>
      </c>
      <c r="J13" s="153">
        <f t="shared" ref="J13" si="9">I13-E13</f>
        <v>5</v>
      </c>
      <c r="K13" s="155">
        <f t="shared" si="8"/>
        <v>6250</v>
      </c>
      <c r="L13" s="134" t="s">
        <v>13</v>
      </c>
    </row>
    <row r="14" spans="1:13" s="139" customFormat="1" ht="18.75">
      <c r="A14" s="151">
        <v>45090</v>
      </c>
      <c r="B14" s="152" t="s">
        <v>193</v>
      </c>
      <c r="C14" s="152" t="s">
        <v>15</v>
      </c>
      <c r="D14" s="154">
        <v>475</v>
      </c>
      <c r="E14" s="152">
        <v>1479</v>
      </c>
      <c r="F14" s="152">
        <v>1495</v>
      </c>
      <c r="G14" s="153">
        <v>1520</v>
      </c>
      <c r="H14" s="153">
        <v>1466</v>
      </c>
      <c r="I14" s="153">
        <v>1489</v>
      </c>
      <c r="J14" s="153">
        <f t="shared" ref="J14" si="10">I14-E14</f>
        <v>10</v>
      </c>
      <c r="K14" s="155">
        <f t="shared" ref="K14" si="11">J14*D14</f>
        <v>4750</v>
      </c>
      <c r="L14" s="134" t="s">
        <v>13</v>
      </c>
    </row>
    <row r="15" spans="1:13" s="139" customFormat="1" ht="18.75">
      <c r="A15" s="151">
        <v>45091</v>
      </c>
      <c r="B15" s="152" t="s">
        <v>194</v>
      </c>
      <c r="C15" s="152" t="s">
        <v>15</v>
      </c>
      <c r="D15" s="154">
        <v>700</v>
      </c>
      <c r="E15" s="152">
        <v>984.6</v>
      </c>
      <c r="F15" s="152">
        <v>991</v>
      </c>
      <c r="G15" s="153">
        <v>1000</v>
      </c>
      <c r="H15" s="153">
        <v>977</v>
      </c>
      <c r="I15" s="153">
        <v>1000</v>
      </c>
      <c r="J15" s="153">
        <f t="shared" ref="J15:J16" si="12">I15-E15</f>
        <v>15.399999999999977</v>
      </c>
      <c r="K15" s="155">
        <f t="shared" ref="K15:K16" si="13">J15*D15</f>
        <v>10779.999999999984</v>
      </c>
      <c r="L15" s="134" t="s">
        <v>13</v>
      </c>
    </row>
    <row r="16" spans="1:13" s="139" customFormat="1" ht="18.75">
      <c r="A16" s="151">
        <v>45092</v>
      </c>
      <c r="B16" s="152" t="s">
        <v>195</v>
      </c>
      <c r="C16" s="152" t="s">
        <v>15</v>
      </c>
      <c r="D16" s="154">
        <v>150</v>
      </c>
      <c r="E16" s="152">
        <v>4353</v>
      </c>
      <c r="F16" s="152">
        <v>4400</v>
      </c>
      <c r="G16" s="153">
        <v>4500</v>
      </c>
      <c r="H16" s="153">
        <v>4300</v>
      </c>
      <c r="I16" s="153">
        <v>4300</v>
      </c>
      <c r="J16" s="157">
        <f t="shared" si="12"/>
        <v>-53</v>
      </c>
      <c r="K16" s="156">
        <f t="shared" si="13"/>
        <v>-7950</v>
      </c>
      <c r="L16" s="133" t="s">
        <v>14</v>
      </c>
    </row>
    <row r="17" spans="1:13" s="139" customFormat="1" ht="18.75">
      <c r="A17" s="151">
        <v>45093</v>
      </c>
      <c r="B17" s="152" t="s">
        <v>191</v>
      </c>
      <c r="C17" s="152" t="s">
        <v>15</v>
      </c>
      <c r="D17" s="154">
        <v>300</v>
      </c>
      <c r="E17" s="152">
        <v>2360</v>
      </c>
      <c r="F17" s="152">
        <v>2365</v>
      </c>
      <c r="G17" s="153">
        <v>2390</v>
      </c>
      <c r="H17" s="153">
        <v>2345</v>
      </c>
      <c r="I17" s="153">
        <v>2372</v>
      </c>
      <c r="J17" s="153">
        <f t="shared" ref="J17" si="14">I17-E17</f>
        <v>12</v>
      </c>
      <c r="K17" s="155">
        <f t="shared" ref="K17" si="15">J17*D17</f>
        <v>3600</v>
      </c>
      <c r="L17" s="134" t="s">
        <v>13</v>
      </c>
    </row>
    <row r="18" spans="1:13" s="139" customFormat="1" ht="18.75">
      <c r="A18" s="151">
        <v>45097</v>
      </c>
      <c r="B18" s="152" t="s">
        <v>164</v>
      </c>
      <c r="C18" s="152" t="s">
        <v>15</v>
      </c>
      <c r="D18" s="154">
        <v>400</v>
      </c>
      <c r="E18" s="152">
        <v>1425</v>
      </c>
      <c r="F18" s="152">
        <v>1437</v>
      </c>
      <c r="G18" s="153">
        <v>1452</v>
      </c>
      <c r="H18" s="153">
        <v>1413</v>
      </c>
      <c r="I18" s="153">
        <v>1430</v>
      </c>
      <c r="J18" s="153">
        <f t="shared" ref="J18" si="16">I18-E18</f>
        <v>5</v>
      </c>
      <c r="K18" s="155">
        <f t="shared" ref="K18:K20" si="17">J18*D18</f>
        <v>2000</v>
      </c>
      <c r="L18" s="134" t="s">
        <v>13</v>
      </c>
    </row>
    <row r="19" spans="1:13" s="139" customFormat="1" ht="18.75">
      <c r="A19" s="151">
        <v>45098</v>
      </c>
      <c r="B19" s="152" t="s">
        <v>182</v>
      </c>
      <c r="C19" s="152" t="s">
        <v>12</v>
      </c>
      <c r="D19" s="154">
        <v>300</v>
      </c>
      <c r="E19" s="152">
        <v>3525</v>
      </c>
      <c r="F19" s="152">
        <v>3510</v>
      </c>
      <c r="G19" s="153">
        <v>3450</v>
      </c>
      <c r="H19" s="153">
        <v>3540</v>
      </c>
      <c r="I19" s="153">
        <v>3450</v>
      </c>
      <c r="J19" s="153">
        <f t="shared" ref="J19" si="18">E19-I19</f>
        <v>75</v>
      </c>
      <c r="K19" s="155">
        <f t="shared" si="17"/>
        <v>22500</v>
      </c>
      <c r="L19" s="134" t="s">
        <v>13</v>
      </c>
      <c r="M19" s="159"/>
    </row>
    <row r="20" spans="1:13" s="139" customFormat="1" ht="18.75">
      <c r="A20" s="151">
        <v>45099</v>
      </c>
      <c r="B20" s="152" t="s">
        <v>196</v>
      </c>
      <c r="C20" s="152" t="s">
        <v>15</v>
      </c>
      <c r="D20" s="154">
        <v>1000</v>
      </c>
      <c r="E20" s="152">
        <v>826.6</v>
      </c>
      <c r="F20" s="152">
        <v>932</v>
      </c>
      <c r="G20" s="153">
        <v>845</v>
      </c>
      <c r="H20" s="153">
        <v>820</v>
      </c>
      <c r="I20" s="153">
        <v>820</v>
      </c>
      <c r="J20" s="157">
        <f t="shared" ref="J20" si="19">I20-E20</f>
        <v>-6.6000000000000227</v>
      </c>
      <c r="K20" s="156">
        <f t="shared" si="17"/>
        <v>-6600.0000000000227</v>
      </c>
      <c r="L20" s="133" t="s">
        <v>14</v>
      </c>
    </row>
    <row r="21" spans="1:13" s="139" customFormat="1" ht="18.75">
      <c r="A21" s="151">
        <v>45100</v>
      </c>
      <c r="B21" s="152" t="s">
        <v>197</v>
      </c>
      <c r="C21" s="152" t="s">
        <v>12</v>
      </c>
      <c r="D21" s="154">
        <v>500</v>
      </c>
      <c r="E21" s="152">
        <v>1555</v>
      </c>
      <c r="F21" s="152">
        <v>1545</v>
      </c>
      <c r="G21" s="153">
        <v>1525</v>
      </c>
      <c r="H21" s="153">
        <v>1565</v>
      </c>
      <c r="I21" s="153">
        <v>1545</v>
      </c>
      <c r="J21" s="153">
        <f t="shared" ref="J21" si="20">E21-I21</f>
        <v>10</v>
      </c>
      <c r="K21" s="155">
        <f t="shared" ref="K21" si="21">J21*D21</f>
        <v>5000</v>
      </c>
      <c r="L21" s="134" t="s">
        <v>13</v>
      </c>
      <c r="M21" s="159"/>
    </row>
    <row r="22" spans="1:13" s="139" customFormat="1" ht="18.75">
      <c r="A22" s="151">
        <v>45104</v>
      </c>
      <c r="B22" s="152" t="s">
        <v>198</v>
      </c>
      <c r="C22" s="152" t="s">
        <v>12</v>
      </c>
      <c r="D22" s="154">
        <v>600</v>
      </c>
      <c r="E22" s="152">
        <v>1673</v>
      </c>
      <c r="F22" s="152">
        <v>1662</v>
      </c>
      <c r="G22" s="153">
        <v>1645</v>
      </c>
      <c r="H22" s="153">
        <v>1685</v>
      </c>
      <c r="I22" s="153">
        <v>1695</v>
      </c>
      <c r="J22" s="157">
        <f t="shared" ref="J22:J23" si="22">E22-I22</f>
        <v>-22</v>
      </c>
      <c r="K22" s="156">
        <f t="shared" ref="K22:K24" si="23">J22*D22</f>
        <v>-13200</v>
      </c>
      <c r="L22" s="133" t="s">
        <v>14</v>
      </c>
      <c r="M22" s="159"/>
    </row>
    <row r="23" spans="1:13" s="139" customFormat="1" ht="18.75">
      <c r="A23" s="151">
        <v>45105</v>
      </c>
      <c r="B23" s="152" t="s">
        <v>199</v>
      </c>
      <c r="C23" s="152" t="s">
        <v>12</v>
      </c>
      <c r="D23" s="154">
        <v>300</v>
      </c>
      <c r="E23" s="152">
        <v>2173</v>
      </c>
      <c r="F23" s="152">
        <v>2153</v>
      </c>
      <c r="G23" s="153">
        <v>2120</v>
      </c>
      <c r="H23" s="153">
        <v>2195</v>
      </c>
      <c r="I23" s="153">
        <v>2165</v>
      </c>
      <c r="J23" s="153">
        <f t="shared" si="22"/>
        <v>8</v>
      </c>
      <c r="K23" s="155">
        <f t="shared" si="23"/>
        <v>2400</v>
      </c>
      <c r="L23" s="134" t="s">
        <v>13</v>
      </c>
      <c r="M23" s="159"/>
    </row>
    <row r="24" spans="1:13" s="139" customFormat="1" ht="18.75">
      <c r="A24" s="151">
        <v>45107</v>
      </c>
      <c r="B24" s="152" t="s">
        <v>200</v>
      </c>
      <c r="C24" s="152" t="s">
        <v>15</v>
      </c>
      <c r="D24" s="154">
        <v>300</v>
      </c>
      <c r="E24" s="152">
        <v>3747</v>
      </c>
      <c r="F24" s="152">
        <v>3770</v>
      </c>
      <c r="G24" s="153">
        <v>3810</v>
      </c>
      <c r="H24" s="153">
        <v>3725</v>
      </c>
      <c r="I24" s="153">
        <v>3810</v>
      </c>
      <c r="J24" s="153">
        <f t="shared" ref="J24" si="24">I24-E24</f>
        <v>63</v>
      </c>
      <c r="K24" s="155">
        <f t="shared" si="23"/>
        <v>18900</v>
      </c>
      <c r="L24" s="134" t="s">
        <v>13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K2" sqref="K2"/>
    </sheetView>
  </sheetViews>
  <sheetFormatPr defaultRowHeight="15"/>
  <cols>
    <col min="1" max="1" width="14.7109375" customWidth="1"/>
    <col min="2" max="2" width="12.7109375" customWidth="1"/>
    <col min="12" max="12" width="18.7109375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13</v>
      </c>
      <c r="I2" s="9">
        <v>11</v>
      </c>
      <c r="J2" s="14">
        <v>2</v>
      </c>
      <c r="K2" s="9">
        <v>0</v>
      </c>
      <c r="L2" s="30">
        <f>I2/(I2+J2)</f>
        <v>0.84615384615384615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SUM(K78:K179)</f>
        <v>0</v>
      </c>
      <c r="J3" s="28" t="s">
        <v>17</v>
      </c>
      <c r="K3" s="10">
        <v>0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2"/>
      <c r="K4" s="12"/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s="139" customFormat="1" ht="18.75">
      <c r="A7" s="151">
        <v>45058</v>
      </c>
      <c r="B7" s="152" t="s">
        <v>164</v>
      </c>
      <c r="C7" s="152" t="s">
        <v>15</v>
      </c>
      <c r="D7" s="154">
        <v>400</v>
      </c>
      <c r="E7" s="152">
        <v>1340</v>
      </c>
      <c r="F7" s="152">
        <v>1350</v>
      </c>
      <c r="G7" s="153">
        <v>1370</v>
      </c>
      <c r="H7" s="153">
        <v>1330</v>
      </c>
      <c r="I7" s="153">
        <v>1350</v>
      </c>
      <c r="J7" s="153">
        <f t="shared" ref="J7" si="0">I7-E7</f>
        <v>10</v>
      </c>
      <c r="K7" s="155">
        <f t="shared" ref="K7" si="1">J7*D7</f>
        <v>4000</v>
      </c>
      <c r="L7" s="134" t="s">
        <v>13</v>
      </c>
    </row>
    <row r="8" spans="1:13" s="139" customFormat="1" ht="18.75">
      <c r="A8" s="151">
        <v>45062</v>
      </c>
      <c r="B8" s="152" t="s">
        <v>184</v>
      </c>
      <c r="C8" s="152" t="s">
        <v>15</v>
      </c>
      <c r="D8" s="154">
        <v>850</v>
      </c>
      <c r="E8" s="152">
        <v>772</v>
      </c>
      <c r="F8" s="152">
        <v>778</v>
      </c>
      <c r="G8" s="153">
        <v>800</v>
      </c>
      <c r="H8" s="153">
        <v>764</v>
      </c>
      <c r="I8" s="153">
        <v>775</v>
      </c>
      <c r="J8" s="153">
        <f t="shared" ref="J8:J9" si="2">I8-E8</f>
        <v>3</v>
      </c>
      <c r="K8" s="155">
        <f t="shared" ref="K8:K10" si="3">J8*D8</f>
        <v>2550</v>
      </c>
      <c r="L8" s="134" t="s">
        <v>13</v>
      </c>
    </row>
    <row r="9" spans="1:13" s="139" customFormat="1" ht="18.75">
      <c r="A9" s="151">
        <v>45063</v>
      </c>
      <c r="B9" s="152" t="s">
        <v>77</v>
      </c>
      <c r="C9" s="152" t="s">
        <v>15</v>
      </c>
      <c r="D9" s="154">
        <v>275</v>
      </c>
      <c r="E9" s="152">
        <v>2118</v>
      </c>
      <c r="F9" s="152">
        <v>2135</v>
      </c>
      <c r="G9" s="153">
        <v>2170</v>
      </c>
      <c r="H9" s="153">
        <v>2100</v>
      </c>
      <c r="I9" s="153">
        <v>2135</v>
      </c>
      <c r="J9" s="153">
        <f t="shared" si="2"/>
        <v>17</v>
      </c>
      <c r="K9" s="155">
        <f t="shared" si="3"/>
        <v>4675</v>
      </c>
      <c r="L9" s="134" t="s">
        <v>13</v>
      </c>
    </row>
    <row r="10" spans="1:13" s="139" customFormat="1" ht="18.75">
      <c r="A10" s="151">
        <v>45064</v>
      </c>
      <c r="B10" s="152" t="s">
        <v>185</v>
      </c>
      <c r="C10" s="152" t="s">
        <v>12</v>
      </c>
      <c r="D10" s="154">
        <v>475</v>
      </c>
      <c r="E10" s="152">
        <v>1357</v>
      </c>
      <c r="F10" s="152">
        <v>1346</v>
      </c>
      <c r="G10" s="153">
        <v>1330</v>
      </c>
      <c r="H10" s="153">
        <v>1367</v>
      </c>
      <c r="I10" s="153">
        <v>1330</v>
      </c>
      <c r="J10" s="153">
        <f t="shared" ref="J10" si="4">E10-I10</f>
        <v>27</v>
      </c>
      <c r="K10" s="155">
        <f t="shared" si="3"/>
        <v>12825</v>
      </c>
      <c r="L10" s="134" t="s">
        <v>13</v>
      </c>
      <c r="M10" s="159"/>
    </row>
    <row r="11" spans="1:13" s="139" customFormat="1" ht="18.75">
      <c r="A11" s="151">
        <v>45065</v>
      </c>
      <c r="B11" s="152" t="s">
        <v>38</v>
      </c>
      <c r="C11" s="152" t="s">
        <v>12</v>
      </c>
      <c r="D11" s="154">
        <v>1400</v>
      </c>
      <c r="E11" s="152">
        <v>405.55</v>
      </c>
      <c r="F11" s="152">
        <v>400</v>
      </c>
      <c r="G11" s="153">
        <v>390</v>
      </c>
      <c r="H11" s="153">
        <v>409</v>
      </c>
      <c r="I11" s="153">
        <v>409</v>
      </c>
      <c r="J11" s="157">
        <f t="shared" ref="J11" si="5">E11-I11</f>
        <v>-3.4499999999999886</v>
      </c>
      <c r="K11" s="156">
        <f t="shared" ref="K11:K12" si="6">J11*D11</f>
        <v>-4829.9999999999836</v>
      </c>
      <c r="L11" s="133" t="s">
        <v>14</v>
      </c>
      <c r="M11" s="159"/>
    </row>
    <row r="12" spans="1:13" s="139" customFormat="1" ht="18.75">
      <c r="A12" s="151">
        <v>45068</v>
      </c>
      <c r="B12" s="152" t="s">
        <v>186</v>
      </c>
      <c r="C12" s="152" t="s">
        <v>15</v>
      </c>
      <c r="D12" s="154">
        <v>150</v>
      </c>
      <c r="E12" s="152">
        <v>4902</v>
      </c>
      <c r="F12" s="152">
        <v>4950</v>
      </c>
      <c r="G12" s="153">
        <v>5200</v>
      </c>
      <c r="H12" s="153">
        <v>4850</v>
      </c>
      <c r="I12" s="153">
        <v>4936</v>
      </c>
      <c r="J12" s="153">
        <f t="shared" ref="J12" si="7">I12-E12</f>
        <v>34</v>
      </c>
      <c r="K12" s="155">
        <f t="shared" si="6"/>
        <v>5100</v>
      </c>
      <c r="L12" s="134" t="s">
        <v>13</v>
      </c>
    </row>
    <row r="13" spans="1:13" s="139" customFormat="1" ht="18.75">
      <c r="A13" s="151">
        <v>45069</v>
      </c>
      <c r="B13" s="152" t="s">
        <v>187</v>
      </c>
      <c r="C13" s="152" t="s">
        <v>15</v>
      </c>
      <c r="D13" s="154">
        <v>975</v>
      </c>
      <c r="E13" s="152">
        <v>682.05</v>
      </c>
      <c r="F13" s="152">
        <v>687.05</v>
      </c>
      <c r="G13" s="153">
        <v>700</v>
      </c>
      <c r="H13" s="153">
        <v>677</v>
      </c>
      <c r="I13" s="153">
        <v>686</v>
      </c>
      <c r="J13" s="153">
        <f t="shared" ref="J13" si="8">I13-E13</f>
        <v>3.9500000000000455</v>
      </c>
      <c r="K13" s="155">
        <f t="shared" ref="K13:K14" si="9">J13*D13</f>
        <v>3851.2500000000446</v>
      </c>
      <c r="L13" s="134" t="s">
        <v>13</v>
      </c>
    </row>
    <row r="14" spans="1:13" s="139" customFormat="1" ht="18.75">
      <c r="A14" s="151">
        <v>45070</v>
      </c>
      <c r="B14" s="152" t="s">
        <v>188</v>
      </c>
      <c r="C14" s="152" t="s">
        <v>12</v>
      </c>
      <c r="D14" s="154">
        <v>2000</v>
      </c>
      <c r="E14" s="152">
        <v>333</v>
      </c>
      <c r="F14" s="152">
        <v>328</v>
      </c>
      <c r="G14" s="153">
        <v>322</v>
      </c>
      <c r="H14" s="153">
        <v>326</v>
      </c>
      <c r="I14" s="153">
        <v>330</v>
      </c>
      <c r="J14" s="153">
        <f t="shared" ref="J14" si="10">E14-I14</f>
        <v>3</v>
      </c>
      <c r="K14" s="155">
        <f t="shared" si="9"/>
        <v>6000</v>
      </c>
      <c r="L14" s="134" t="s">
        <v>13</v>
      </c>
      <c r="M14" s="159"/>
    </row>
    <row r="15" spans="1:13" s="139" customFormat="1" ht="18.75">
      <c r="A15" s="151">
        <v>45071</v>
      </c>
      <c r="B15" s="152" t="s">
        <v>148</v>
      </c>
      <c r="C15" s="152" t="s">
        <v>15</v>
      </c>
      <c r="D15" s="154">
        <v>200</v>
      </c>
      <c r="E15" s="152">
        <v>3393</v>
      </c>
      <c r="F15" s="152">
        <v>3427</v>
      </c>
      <c r="G15" s="153">
        <v>3500</v>
      </c>
      <c r="H15" s="153">
        <v>3358</v>
      </c>
      <c r="I15" s="153">
        <v>3427</v>
      </c>
      <c r="J15" s="153">
        <f t="shared" ref="J15" si="11">I15-E15</f>
        <v>34</v>
      </c>
      <c r="K15" s="155">
        <f t="shared" ref="K15" si="12">J15*D15</f>
        <v>6800</v>
      </c>
      <c r="L15" s="134" t="s">
        <v>13</v>
      </c>
    </row>
    <row r="16" spans="1:13" s="139" customFormat="1" ht="18.75">
      <c r="A16" s="151">
        <v>45072</v>
      </c>
      <c r="B16" s="152" t="s">
        <v>189</v>
      </c>
      <c r="C16" s="152" t="s">
        <v>15</v>
      </c>
      <c r="D16" s="154">
        <v>125</v>
      </c>
      <c r="E16" s="152">
        <v>4545</v>
      </c>
      <c r="F16" s="152">
        <v>4585</v>
      </c>
      <c r="G16" s="153">
        <v>4700</v>
      </c>
      <c r="H16" s="153">
        <v>4500</v>
      </c>
      <c r="I16" s="153">
        <v>4565</v>
      </c>
      <c r="J16" s="153">
        <f t="shared" ref="J16" si="13">I16-E16</f>
        <v>20</v>
      </c>
      <c r="K16" s="155">
        <f t="shared" ref="K16" si="14">J16*D16</f>
        <v>2500</v>
      </c>
      <c r="L16" s="134" t="s">
        <v>13</v>
      </c>
    </row>
    <row r="17" spans="1:12" s="139" customFormat="1" ht="18.75">
      <c r="A17" s="151">
        <v>45075</v>
      </c>
      <c r="B17" s="152" t="s">
        <v>190</v>
      </c>
      <c r="C17" s="152" t="s">
        <v>15</v>
      </c>
      <c r="D17" s="154">
        <v>250</v>
      </c>
      <c r="E17" s="152">
        <v>3023</v>
      </c>
      <c r="F17" s="152">
        <v>3050</v>
      </c>
      <c r="G17" s="153">
        <v>3080</v>
      </c>
      <c r="H17" s="153">
        <v>3000</v>
      </c>
      <c r="I17" s="153">
        <v>3080</v>
      </c>
      <c r="J17" s="153">
        <f t="shared" ref="J17" si="15">I17-E17</f>
        <v>57</v>
      </c>
      <c r="K17" s="155">
        <f t="shared" ref="K17" si="16">J17*D17</f>
        <v>14250</v>
      </c>
      <c r="L17" s="134" t="s">
        <v>13</v>
      </c>
    </row>
    <row r="18" spans="1:12" s="139" customFormat="1" ht="18.75">
      <c r="A18" s="151">
        <v>45076</v>
      </c>
      <c r="B18" s="152" t="s">
        <v>127</v>
      </c>
      <c r="C18" s="152" t="s">
        <v>15</v>
      </c>
      <c r="D18" s="154">
        <v>150</v>
      </c>
      <c r="E18" s="152">
        <v>4460</v>
      </c>
      <c r="F18" s="152">
        <v>4495</v>
      </c>
      <c r="G18" s="153">
        <v>4575</v>
      </c>
      <c r="H18" s="153">
        <v>4425</v>
      </c>
      <c r="I18" s="153">
        <v>4438</v>
      </c>
      <c r="J18" s="157">
        <f t="shared" ref="J18:J19" si="17">I18-E18</f>
        <v>-22</v>
      </c>
      <c r="K18" s="156">
        <f t="shared" ref="K18:K19" si="18">J18*D18</f>
        <v>-3300</v>
      </c>
      <c r="L18" s="133" t="s">
        <v>14</v>
      </c>
    </row>
    <row r="19" spans="1:12" s="139" customFormat="1" ht="18.75">
      <c r="A19" s="151">
        <v>45077</v>
      </c>
      <c r="B19" s="152" t="s">
        <v>191</v>
      </c>
      <c r="C19" s="152" t="s">
        <v>15</v>
      </c>
      <c r="D19" s="154">
        <v>300</v>
      </c>
      <c r="E19" s="152">
        <v>2272</v>
      </c>
      <c r="F19" s="152">
        <v>2288</v>
      </c>
      <c r="G19" s="153">
        <v>2350</v>
      </c>
      <c r="H19" s="153">
        <v>2255</v>
      </c>
      <c r="I19" s="153">
        <v>2288</v>
      </c>
      <c r="J19" s="153">
        <f t="shared" si="17"/>
        <v>16</v>
      </c>
      <c r="K19" s="155">
        <f t="shared" si="18"/>
        <v>4800</v>
      </c>
      <c r="L19" s="134" t="s">
        <v>13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A8" sqref="A8:XFD8"/>
    </sheetView>
  </sheetViews>
  <sheetFormatPr defaultRowHeight="15"/>
  <cols>
    <col min="1" max="1" width="14.7109375" customWidth="1"/>
    <col min="2" max="2" width="19.28515625" customWidth="1"/>
    <col min="12" max="12" width="21.42578125" customWidth="1"/>
    <col min="13" max="13" width="13.28515625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26</v>
      </c>
      <c r="I2" s="9">
        <v>18</v>
      </c>
      <c r="J2" s="14">
        <v>7</v>
      </c>
      <c r="K2" s="9">
        <v>1</v>
      </c>
      <c r="L2" s="30">
        <f>I2/(I2+J2)</f>
        <v>0.72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SUM(K65:K166)</f>
        <v>0</v>
      </c>
      <c r="J3" s="28" t="s">
        <v>17</v>
      </c>
      <c r="K3" s="10">
        <v>0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2"/>
      <c r="K4" s="12"/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s="139" customFormat="1" ht="18.75">
      <c r="A7" s="151">
        <v>44652</v>
      </c>
      <c r="B7" s="152" t="s">
        <v>136</v>
      </c>
      <c r="C7" s="152" t="s">
        <v>12</v>
      </c>
      <c r="D7" s="154">
        <v>1250</v>
      </c>
      <c r="E7" s="152">
        <v>704</v>
      </c>
      <c r="F7" s="152">
        <v>699</v>
      </c>
      <c r="G7" s="153">
        <v>690</v>
      </c>
      <c r="H7" s="153">
        <v>709</v>
      </c>
      <c r="I7" s="153">
        <v>699</v>
      </c>
      <c r="J7" s="153">
        <f t="shared" ref="J7:J8" si="0">E7-I7</f>
        <v>5</v>
      </c>
      <c r="K7" s="155">
        <f t="shared" ref="K7:K10" si="1">J7*D7</f>
        <v>6250</v>
      </c>
      <c r="L7" s="134" t="s">
        <v>13</v>
      </c>
      <c r="M7" s="159"/>
    </row>
    <row r="8" spans="1:13" s="139" customFormat="1" ht="18.75">
      <c r="A8" s="151">
        <v>44655</v>
      </c>
      <c r="B8" s="152" t="s">
        <v>176</v>
      </c>
      <c r="C8" s="152" t="s">
        <v>12</v>
      </c>
      <c r="D8" s="154">
        <v>900</v>
      </c>
      <c r="E8" s="152">
        <v>962</v>
      </c>
      <c r="F8" s="152">
        <v>955</v>
      </c>
      <c r="G8" s="153">
        <v>945</v>
      </c>
      <c r="H8" s="153">
        <v>970</v>
      </c>
      <c r="I8" s="153">
        <v>970</v>
      </c>
      <c r="J8" s="157">
        <f t="shared" si="0"/>
        <v>-8</v>
      </c>
      <c r="K8" s="156">
        <f t="shared" si="1"/>
        <v>-7200</v>
      </c>
      <c r="L8" s="133" t="s">
        <v>14</v>
      </c>
      <c r="M8" s="159"/>
    </row>
    <row r="9" spans="1:13" s="139" customFormat="1" ht="18.75">
      <c r="A9" s="151">
        <v>44656</v>
      </c>
      <c r="B9" s="152" t="s">
        <v>97</v>
      </c>
      <c r="C9" s="152" t="s">
        <v>15</v>
      </c>
      <c r="D9" s="154">
        <v>500</v>
      </c>
      <c r="E9" s="152">
        <v>2199</v>
      </c>
      <c r="F9" s="152">
        <v>2215</v>
      </c>
      <c r="G9" s="153">
        <v>2230</v>
      </c>
      <c r="H9" s="153">
        <v>2182</v>
      </c>
      <c r="I9" s="153">
        <v>2182</v>
      </c>
      <c r="J9" s="157">
        <f t="shared" ref="J9:J10" si="2">I9-E9</f>
        <v>-17</v>
      </c>
      <c r="K9" s="156">
        <f t="shared" si="1"/>
        <v>-8500</v>
      </c>
      <c r="L9" s="133" t="s">
        <v>14</v>
      </c>
    </row>
    <row r="10" spans="1:13" s="139" customFormat="1" ht="18.75">
      <c r="A10" s="151">
        <v>44657</v>
      </c>
      <c r="B10" s="152" t="s">
        <v>177</v>
      </c>
      <c r="C10" s="152" t="s">
        <v>15</v>
      </c>
      <c r="D10" s="154">
        <v>6750</v>
      </c>
      <c r="E10" s="152">
        <v>278</v>
      </c>
      <c r="F10" s="152">
        <v>281</v>
      </c>
      <c r="G10" s="153">
        <v>285</v>
      </c>
      <c r="H10" s="153">
        <v>275</v>
      </c>
      <c r="I10" s="153">
        <v>281</v>
      </c>
      <c r="J10" s="153">
        <f t="shared" si="2"/>
        <v>3</v>
      </c>
      <c r="K10" s="155">
        <f t="shared" si="1"/>
        <v>20250</v>
      </c>
      <c r="L10" s="134" t="s">
        <v>13</v>
      </c>
    </row>
    <row r="11" spans="1:13" s="139" customFormat="1" ht="18.75">
      <c r="A11" s="151">
        <v>44658</v>
      </c>
      <c r="B11" s="152" t="s">
        <v>178</v>
      </c>
      <c r="C11" s="152" t="s">
        <v>12</v>
      </c>
      <c r="D11" s="154">
        <v>800</v>
      </c>
      <c r="E11" s="152">
        <v>585</v>
      </c>
      <c r="F11" s="152">
        <v>579</v>
      </c>
      <c r="G11" s="153">
        <v>570</v>
      </c>
      <c r="H11" s="153">
        <v>590</v>
      </c>
      <c r="I11" s="153">
        <v>579</v>
      </c>
      <c r="J11" s="153">
        <f t="shared" ref="J11" si="3">E11-I11</f>
        <v>6</v>
      </c>
      <c r="K11" s="155">
        <f t="shared" ref="K11:K13" si="4">J11*D11</f>
        <v>4800</v>
      </c>
      <c r="L11" s="134" t="s">
        <v>13</v>
      </c>
      <c r="M11" s="159"/>
    </row>
    <row r="12" spans="1:13" s="139" customFormat="1" ht="18.75">
      <c r="A12" s="151">
        <v>44659</v>
      </c>
      <c r="B12" s="152" t="s">
        <v>121</v>
      </c>
      <c r="C12" s="152" t="s">
        <v>15</v>
      </c>
      <c r="D12" s="154">
        <v>1400</v>
      </c>
      <c r="E12" s="152">
        <v>655</v>
      </c>
      <c r="F12" s="152">
        <v>659</v>
      </c>
      <c r="G12" s="153">
        <v>665</v>
      </c>
      <c r="H12" s="153">
        <v>651</v>
      </c>
      <c r="I12" s="153">
        <v>651</v>
      </c>
      <c r="J12" s="157">
        <f t="shared" ref="J12:J13" si="5">I12-E12</f>
        <v>-4</v>
      </c>
      <c r="K12" s="156">
        <f t="shared" si="4"/>
        <v>-5600</v>
      </c>
      <c r="L12" s="133" t="s">
        <v>14</v>
      </c>
    </row>
    <row r="13" spans="1:13" s="139" customFormat="1" ht="18.75">
      <c r="A13" s="151">
        <v>44662</v>
      </c>
      <c r="B13" s="152" t="s">
        <v>179</v>
      </c>
      <c r="C13" s="152" t="s">
        <v>15</v>
      </c>
      <c r="D13" s="154">
        <v>700</v>
      </c>
      <c r="E13" s="152">
        <v>1001</v>
      </c>
      <c r="F13" s="152">
        <v>1008</v>
      </c>
      <c r="G13" s="153">
        <v>1020</v>
      </c>
      <c r="H13" s="153">
        <v>991</v>
      </c>
      <c r="I13" s="153">
        <v>1008</v>
      </c>
      <c r="J13" s="153">
        <f t="shared" si="5"/>
        <v>7</v>
      </c>
      <c r="K13" s="155">
        <f t="shared" si="4"/>
        <v>4900</v>
      </c>
      <c r="L13" s="134" t="s">
        <v>13</v>
      </c>
    </row>
    <row r="14" spans="1:13" s="139" customFormat="1" ht="18.75">
      <c r="A14" s="151">
        <v>44663</v>
      </c>
      <c r="B14" s="152" t="s">
        <v>180</v>
      </c>
      <c r="C14" s="152" t="s">
        <v>12</v>
      </c>
      <c r="D14" s="154">
        <v>4200</v>
      </c>
      <c r="E14" s="152">
        <v>186.5</v>
      </c>
      <c r="F14" s="152">
        <v>185</v>
      </c>
      <c r="G14" s="153">
        <v>182</v>
      </c>
      <c r="H14" s="153">
        <v>188</v>
      </c>
      <c r="I14" s="153">
        <v>188</v>
      </c>
      <c r="J14" s="157">
        <f t="shared" ref="J14" si="6">E14-I14</f>
        <v>-1.5</v>
      </c>
      <c r="K14" s="156">
        <f t="shared" ref="K14:K15" si="7">J14*D14</f>
        <v>-6300</v>
      </c>
      <c r="L14" s="133" t="s">
        <v>14</v>
      </c>
      <c r="M14" s="159"/>
    </row>
    <row r="15" spans="1:13" s="139" customFormat="1" ht="18.75">
      <c r="A15" s="151">
        <v>44670</v>
      </c>
      <c r="B15" s="152" t="s">
        <v>181</v>
      </c>
      <c r="C15" s="152" t="s">
        <v>15</v>
      </c>
      <c r="D15" s="154">
        <v>700</v>
      </c>
      <c r="E15" s="152">
        <v>183</v>
      </c>
      <c r="F15" s="152">
        <v>185</v>
      </c>
      <c r="G15" s="153">
        <v>187</v>
      </c>
      <c r="H15" s="153">
        <v>181.5</v>
      </c>
      <c r="I15" s="153">
        <v>187</v>
      </c>
      <c r="J15" s="153">
        <f t="shared" ref="J15" si="8">I15-E15</f>
        <v>4</v>
      </c>
      <c r="K15" s="155">
        <f t="shared" si="7"/>
        <v>2800</v>
      </c>
      <c r="L15" s="134" t="s">
        <v>13</v>
      </c>
    </row>
    <row r="16" spans="1:13" s="139" customFormat="1" ht="18.75">
      <c r="A16" s="151">
        <v>44672</v>
      </c>
      <c r="B16" s="152" t="s">
        <v>182</v>
      </c>
      <c r="C16" s="152" t="s">
        <v>15</v>
      </c>
      <c r="D16" s="154">
        <v>300</v>
      </c>
      <c r="E16" s="152">
        <v>2756</v>
      </c>
      <c r="F16" s="152">
        <v>2770</v>
      </c>
      <c r="G16" s="153">
        <v>2800</v>
      </c>
      <c r="H16" s="153">
        <v>2740</v>
      </c>
      <c r="I16" s="153">
        <v>2740</v>
      </c>
      <c r="J16" s="157">
        <f t="shared" ref="J16:J17" si="9">I16-E16</f>
        <v>-16</v>
      </c>
      <c r="K16" s="156">
        <f t="shared" ref="K16:K17" si="10">J16*D16</f>
        <v>-4800</v>
      </c>
      <c r="L16" s="133" t="s">
        <v>14</v>
      </c>
    </row>
    <row r="17" spans="1:12" s="139" customFormat="1" ht="18.75">
      <c r="A17" s="151">
        <v>44673</v>
      </c>
      <c r="B17" s="152" t="s">
        <v>121</v>
      </c>
      <c r="C17" s="152" t="s">
        <v>15</v>
      </c>
      <c r="D17" s="154">
        <v>1400</v>
      </c>
      <c r="E17" s="152">
        <v>661</v>
      </c>
      <c r="F17" s="152">
        <v>665</v>
      </c>
      <c r="G17" s="153">
        <v>672</v>
      </c>
      <c r="H17" s="153">
        <v>656</v>
      </c>
      <c r="I17" s="153">
        <v>656</v>
      </c>
      <c r="J17" s="157">
        <f t="shared" si="9"/>
        <v>-5</v>
      </c>
      <c r="K17" s="156">
        <f t="shared" si="10"/>
        <v>-7000</v>
      </c>
      <c r="L17" s="133" t="s">
        <v>14</v>
      </c>
    </row>
    <row r="18" spans="1:12" s="139" customFormat="1" ht="18.75">
      <c r="A18" s="151">
        <v>44676</v>
      </c>
      <c r="B18" s="152" t="s">
        <v>183</v>
      </c>
      <c r="C18" s="152" t="s">
        <v>15</v>
      </c>
      <c r="D18" s="154">
        <v>550</v>
      </c>
      <c r="E18" s="152">
        <v>1349</v>
      </c>
      <c r="F18" s="152">
        <v>1360</v>
      </c>
      <c r="G18" s="153">
        <v>1380</v>
      </c>
      <c r="H18" s="153">
        <v>1338</v>
      </c>
      <c r="I18" s="153">
        <v>1360</v>
      </c>
      <c r="J18" s="153">
        <f t="shared" ref="J18" si="11">I18-E18</f>
        <v>11</v>
      </c>
      <c r="K18" s="155">
        <f t="shared" ref="K18" si="12">J18*D18</f>
        <v>6050</v>
      </c>
      <c r="L18" s="134" t="s">
        <v>13</v>
      </c>
    </row>
    <row r="19" spans="1:12" s="139" customFormat="1" ht="18.75">
      <c r="A19" s="151">
        <v>44677</v>
      </c>
      <c r="B19" s="152" t="s">
        <v>97</v>
      </c>
      <c r="C19" s="152" t="s">
        <v>15</v>
      </c>
      <c r="D19" s="154">
        <v>500</v>
      </c>
      <c r="E19" s="152">
        <v>2316</v>
      </c>
      <c r="F19" s="152">
        <v>2328</v>
      </c>
      <c r="G19" s="153">
        <v>2345</v>
      </c>
      <c r="H19" s="153">
        <v>2305</v>
      </c>
      <c r="I19" s="153">
        <v>2328</v>
      </c>
      <c r="J19" s="153">
        <f t="shared" ref="J19" si="13">I19-E19</f>
        <v>12</v>
      </c>
      <c r="K19" s="155">
        <f t="shared" ref="K19" si="14">J19*D19</f>
        <v>6000</v>
      </c>
      <c r="L19" s="134" t="s">
        <v>13</v>
      </c>
    </row>
    <row r="20" spans="1:12" s="139" customFormat="1" ht="18.75">
      <c r="A20" s="151"/>
      <c r="B20" s="152"/>
      <c r="C20" s="152"/>
      <c r="D20" s="154"/>
      <c r="E20" s="152"/>
      <c r="F20" s="152"/>
      <c r="G20" s="153"/>
      <c r="H20" s="153"/>
      <c r="I20" s="153"/>
      <c r="J20" s="153"/>
      <c r="K20" s="155"/>
      <c r="L20" s="134"/>
    </row>
    <row r="21" spans="1:12" s="139" customFormat="1" ht="18.75">
      <c r="A21" s="151">
        <v>44678</v>
      </c>
      <c r="B21" s="152" t="s">
        <v>90</v>
      </c>
      <c r="C21" s="152" t="s">
        <v>15</v>
      </c>
      <c r="D21" s="154">
        <v>1250</v>
      </c>
      <c r="E21" s="152">
        <v>922</v>
      </c>
      <c r="F21" s="152">
        <v>928</v>
      </c>
      <c r="G21" s="153">
        <v>950</v>
      </c>
      <c r="H21" s="153">
        <v>915</v>
      </c>
      <c r="I21" s="153">
        <v>915</v>
      </c>
      <c r="J21" s="157">
        <f t="shared" ref="J21" si="15">I21-E21</f>
        <v>-7</v>
      </c>
      <c r="K21" s="156">
        <f t="shared" ref="K21" si="16">J21*D21</f>
        <v>-8750</v>
      </c>
      <c r="L21" s="133" t="s">
        <v>14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A12" sqref="A12:XFD12"/>
    </sheetView>
  </sheetViews>
  <sheetFormatPr defaultRowHeight="15"/>
  <cols>
    <col min="1" max="1" width="15.85546875" customWidth="1"/>
    <col min="2" max="2" width="20.42578125" customWidth="1"/>
    <col min="12" max="12" width="17.7109375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26</v>
      </c>
      <c r="I2" s="9">
        <v>18</v>
      </c>
      <c r="J2" s="14">
        <v>7</v>
      </c>
      <c r="K2" s="9">
        <v>1</v>
      </c>
      <c r="L2" s="30">
        <f>I2/(I2+J2)</f>
        <v>0.72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SUM(K50:K151)</f>
        <v>0</v>
      </c>
      <c r="J3" s="28" t="s">
        <v>17</v>
      </c>
      <c r="K3" s="10">
        <v>0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2"/>
      <c r="K4" s="12"/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s="139" customFormat="1" ht="18.75">
      <c r="A7" s="151">
        <v>44622</v>
      </c>
      <c r="B7" s="152" t="s">
        <v>162</v>
      </c>
      <c r="C7" s="152" t="s">
        <v>15</v>
      </c>
      <c r="D7" s="154">
        <v>1500</v>
      </c>
      <c r="E7" s="152">
        <v>387</v>
      </c>
      <c r="F7" s="152">
        <v>391</v>
      </c>
      <c r="G7" s="153">
        <v>397</v>
      </c>
      <c r="H7" s="153">
        <v>382</v>
      </c>
      <c r="I7" s="153">
        <v>382</v>
      </c>
      <c r="J7" s="157">
        <f t="shared" ref="J7" si="0">I7-E7</f>
        <v>-5</v>
      </c>
      <c r="K7" s="156">
        <f t="shared" ref="K7:K8" si="1">J7*D7</f>
        <v>-7500</v>
      </c>
      <c r="L7" s="133" t="s">
        <v>14</v>
      </c>
    </row>
    <row r="8" spans="1:13" s="139" customFormat="1" ht="18.75">
      <c r="A8" s="151">
        <v>44623</v>
      </c>
      <c r="B8" s="152" t="s">
        <v>167</v>
      </c>
      <c r="C8" s="152" t="s">
        <v>12</v>
      </c>
      <c r="D8" s="154">
        <v>100</v>
      </c>
      <c r="E8" s="152">
        <v>6224</v>
      </c>
      <c r="F8" s="152">
        <v>6180</v>
      </c>
      <c r="G8" s="153">
        <v>6140</v>
      </c>
      <c r="H8" s="153">
        <v>6275</v>
      </c>
      <c r="I8" s="153">
        <v>6180</v>
      </c>
      <c r="J8" s="153">
        <f t="shared" ref="J8" si="2">E8-I8</f>
        <v>44</v>
      </c>
      <c r="K8" s="155">
        <f t="shared" si="1"/>
        <v>4400</v>
      </c>
      <c r="L8" s="134" t="s">
        <v>13</v>
      </c>
      <c r="M8" s="159"/>
    </row>
    <row r="9" spans="1:13" s="139" customFormat="1" ht="18.75">
      <c r="A9" s="151">
        <v>44624</v>
      </c>
      <c r="B9" s="152" t="s">
        <v>157</v>
      </c>
      <c r="C9" s="152" t="s">
        <v>12</v>
      </c>
      <c r="D9" s="154">
        <v>850</v>
      </c>
      <c r="E9" s="152">
        <v>849</v>
      </c>
      <c r="F9" s="152">
        <v>843</v>
      </c>
      <c r="G9" s="153">
        <v>835</v>
      </c>
      <c r="H9" s="153">
        <v>858</v>
      </c>
      <c r="I9" s="153">
        <v>843</v>
      </c>
      <c r="J9" s="153">
        <f t="shared" ref="J9" si="3">E9-I9</f>
        <v>6</v>
      </c>
      <c r="K9" s="155">
        <f t="shared" ref="K9" si="4">J9*D9</f>
        <v>5100</v>
      </c>
      <c r="L9" s="134" t="s">
        <v>13</v>
      </c>
      <c r="M9" s="159"/>
    </row>
    <row r="10" spans="1:13" s="139" customFormat="1" ht="18.75">
      <c r="A10" s="151">
        <v>44627</v>
      </c>
      <c r="B10" s="152" t="s">
        <v>124</v>
      </c>
      <c r="C10" s="152" t="s">
        <v>12</v>
      </c>
      <c r="D10" s="154">
        <v>875</v>
      </c>
      <c r="E10" s="152">
        <v>677</v>
      </c>
      <c r="F10" s="152">
        <v>665</v>
      </c>
      <c r="G10" s="153">
        <v>650</v>
      </c>
      <c r="H10" s="153">
        <v>688</v>
      </c>
      <c r="I10" s="153">
        <v>688</v>
      </c>
      <c r="J10" s="157">
        <f t="shared" ref="J10" si="5">E10-I10</f>
        <v>-11</v>
      </c>
      <c r="K10" s="156">
        <f t="shared" ref="K10:K11" si="6">J10*D10</f>
        <v>-9625</v>
      </c>
      <c r="L10" s="133" t="s">
        <v>14</v>
      </c>
      <c r="M10" s="159"/>
    </row>
    <row r="11" spans="1:13" s="139" customFormat="1" ht="18.75">
      <c r="A11" s="151">
        <v>44628</v>
      </c>
      <c r="B11" s="152" t="s">
        <v>94</v>
      </c>
      <c r="C11" s="152" t="s">
        <v>15</v>
      </c>
      <c r="D11" s="154">
        <v>1500</v>
      </c>
      <c r="E11" s="152">
        <v>478.5</v>
      </c>
      <c r="F11" s="152">
        <v>481</v>
      </c>
      <c r="G11" s="153">
        <v>485</v>
      </c>
      <c r="H11" s="153">
        <v>475.5</v>
      </c>
      <c r="I11" s="153">
        <v>475.5</v>
      </c>
      <c r="J11" s="157">
        <f t="shared" ref="J11" si="7">I11-E11</f>
        <v>-3</v>
      </c>
      <c r="K11" s="156">
        <f t="shared" si="6"/>
        <v>-4500</v>
      </c>
      <c r="L11" s="133" t="s">
        <v>14</v>
      </c>
    </row>
    <row r="12" spans="1:13" s="139" customFormat="1" ht="18.75">
      <c r="A12" s="151">
        <v>44630</v>
      </c>
      <c r="B12" s="152" t="s">
        <v>90</v>
      </c>
      <c r="C12" s="152" t="s">
        <v>15</v>
      </c>
      <c r="D12" s="154">
        <v>1250</v>
      </c>
      <c r="E12" s="152">
        <v>735</v>
      </c>
      <c r="F12" s="152">
        <v>740</v>
      </c>
      <c r="G12" s="153">
        <v>745</v>
      </c>
      <c r="H12" s="153">
        <v>730</v>
      </c>
      <c r="I12" s="153">
        <v>737.5</v>
      </c>
      <c r="J12" s="153">
        <f t="shared" ref="J12" si="8">I12-E12</f>
        <v>2.5</v>
      </c>
      <c r="K12" s="155">
        <f t="shared" ref="K12:K13" si="9">J12*D12</f>
        <v>3125</v>
      </c>
      <c r="L12" s="134" t="s">
        <v>13</v>
      </c>
    </row>
    <row r="13" spans="1:13" s="139" customFormat="1" ht="18.75">
      <c r="A13" s="151">
        <v>44631</v>
      </c>
      <c r="B13" s="152" t="s">
        <v>73</v>
      </c>
      <c r="C13" s="152" t="s">
        <v>12</v>
      </c>
      <c r="D13" s="154">
        <v>2850</v>
      </c>
      <c r="E13" s="152">
        <v>409</v>
      </c>
      <c r="F13" s="152">
        <v>406</v>
      </c>
      <c r="G13" s="153">
        <v>402</v>
      </c>
      <c r="H13" s="153">
        <v>413</v>
      </c>
      <c r="I13" s="153">
        <v>413</v>
      </c>
      <c r="J13" s="157">
        <f t="shared" ref="J13" si="10">E13-I13</f>
        <v>-4</v>
      </c>
      <c r="K13" s="156">
        <f t="shared" si="9"/>
        <v>-11400</v>
      </c>
      <c r="L13" s="133" t="s">
        <v>14</v>
      </c>
      <c r="M13" s="159"/>
    </row>
    <row r="14" spans="1:13" s="139" customFormat="1" ht="18.75">
      <c r="A14" s="151">
        <v>44634</v>
      </c>
      <c r="B14" s="152" t="s">
        <v>160</v>
      </c>
      <c r="C14" s="152" t="s">
        <v>15</v>
      </c>
      <c r="D14" s="154">
        <v>1600</v>
      </c>
      <c r="E14" s="152">
        <v>512</v>
      </c>
      <c r="F14" s="152">
        <v>517</v>
      </c>
      <c r="G14" s="153">
        <v>525</v>
      </c>
      <c r="H14" s="153">
        <v>506</v>
      </c>
      <c r="I14" s="153">
        <v>506</v>
      </c>
      <c r="J14" s="157">
        <f t="shared" ref="J14" si="11">I14-E14</f>
        <v>-6</v>
      </c>
      <c r="K14" s="156">
        <f t="shared" ref="K14:K15" si="12">J14*D14</f>
        <v>-9600</v>
      </c>
      <c r="L14" s="133" t="s">
        <v>14</v>
      </c>
    </row>
    <row r="15" spans="1:13" s="139" customFormat="1" ht="18.75">
      <c r="A15" s="151">
        <v>44635</v>
      </c>
      <c r="B15" s="152" t="s">
        <v>25</v>
      </c>
      <c r="C15" s="152" t="s">
        <v>12</v>
      </c>
      <c r="D15" s="154">
        <v>2700</v>
      </c>
      <c r="E15" s="152">
        <v>276</v>
      </c>
      <c r="F15" s="152">
        <v>273</v>
      </c>
      <c r="G15" s="153">
        <v>268</v>
      </c>
      <c r="H15" s="153">
        <v>279.5</v>
      </c>
      <c r="I15" s="153">
        <v>279.5</v>
      </c>
      <c r="J15" s="157">
        <f t="shared" ref="J15" si="13">E15-I15</f>
        <v>-3.5</v>
      </c>
      <c r="K15" s="156">
        <f t="shared" si="12"/>
        <v>-9450</v>
      </c>
      <c r="L15" s="133" t="s">
        <v>14</v>
      </c>
      <c r="M15" s="159"/>
    </row>
    <row r="16" spans="1:13" s="139" customFormat="1" ht="18.75">
      <c r="A16" s="151">
        <v>44637</v>
      </c>
      <c r="B16" s="152" t="s">
        <v>168</v>
      </c>
      <c r="C16" s="152" t="s">
        <v>15</v>
      </c>
      <c r="D16" s="154">
        <v>900</v>
      </c>
      <c r="E16" s="152">
        <v>951</v>
      </c>
      <c r="F16" s="152">
        <v>957</v>
      </c>
      <c r="G16" s="153">
        <v>966</v>
      </c>
      <c r="H16" s="153">
        <v>942</v>
      </c>
      <c r="I16" s="153">
        <v>956</v>
      </c>
      <c r="J16" s="153">
        <f t="shared" ref="J16:J17" si="14">I16-E16</f>
        <v>5</v>
      </c>
      <c r="K16" s="155">
        <f t="shared" ref="K16:K17" si="15">J16*D16</f>
        <v>4500</v>
      </c>
      <c r="L16" s="134" t="s">
        <v>13</v>
      </c>
    </row>
    <row r="17" spans="1:13" s="139" customFormat="1" ht="18.75">
      <c r="A17" s="151">
        <v>44637</v>
      </c>
      <c r="B17" s="152" t="s">
        <v>169</v>
      </c>
      <c r="C17" s="152" t="s">
        <v>15</v>
      </c>
      <c r="D17" s="154">
        <v>725</v>
      </c>
      <c r="E17" s="152">
        <v>1279</v>
      </c>
      <c r="F17" s="152">
        <v>1288</v>
      </c>
      <c r="G17" s="153">
        <v>1300</v>
      </c>
      <c r="H17" s="153">
        <v>1267</v>
      </c>
      <c r="I17" s="153">
        <v>1267</v>
      </c>
      <c r="J17" s="157">
        <f t="shared" si="14"/>
        <v>-12</v>
      </c>
      <c r="K17" s="156">
        <f t="shared" si="15"/>
        <v>-8700</v>
      </c>
      <c r="L17" s="133" t="s">
        <v>14</v>
      </c>
    </row>
    <row r="18" spans="1:13" s="139" customFormat="1" ht="18.75">
      <c r="A18" s="151">
        <v>44641</v>
      </c>
      <c r="B18" s="152" t="s">
        <v>95</v>
      </c>
      <c r="C18" s="152" t="s">
        <v>15</v>
      </c>
      <c r="D18" s="154">
        <v>750</v>
      </c>
      <c r="E18" s="152">
        <v>689.5</v>
      </c>
      <c r="F18" s="152">
        <v>695</v>
      </c>
      <c r="G18" s="153">
        <v>705</v>
      </c>
      <c r="H18" s="153">
        <v>682</v>
      </c>
      <c r="I18" s="153">
        <v>682</v>
      </c>
      <c r="J18" s="157">
        <f t="shared" ref="J18" si="16">I18-E18</f>
        <v>-7.5</v>
      </c>
      <c r="K18" s="156">
        <f t="shared" ref="K18:K20" si="17">J18*D18</f>
        <v>-5625</v>
      </c>
      <c r="L18" s="133" t="s">
        <v>14</v>
      </c>
    </row>
    <row r="19" spans="1:13" s="139" customFormat="1" ht="18.75">
      <c r="A19" s="151">
        <v>44642</v>
      </c>
      <c r="B19" s="152" t="s">
        <v>170</v>
      </c>
      <c r="C19" s="152" t="s">
        <v>12</v>
      </c>
      <c r="D19" s="154">
        <v>150</v>
      </c>
      <c r="E19" s="152">
        <v>2995</v>
      </c>
      <c r="F19" s="152">
        <v>2970</v>
      </c>
      <c r="G19" s="153">
        <v>2945</v>
      </c>
      <c r="H19" s="153">
        <v>3020</v>
      </c>
      <c r="I19" s="153">
        <v>2970</v>
      </c>
      <c r="J19" s="153">
        <f t="shared" ref="J19" si="18">E19-I19</f>
        <v>25</v>
      </c>
      <c r="K19" s="155">
        <f t="shared" si="17"/>
        <v>3750</v>
      </c>
      <c r="L19" s="134" t="s">
        <v>13</v>
      </c>
      <c r="M19" s="159"/>
    </row>
    <row r="20" spans="1:13" s="139" customFormat="1" ht="18.75">
      <c r="A20" s="151">
        <v>44644</v>
      </c>
      <c r="B20" s="152" t="s">
        <v>74</v>
      </c>
      <c r="C20" s="152" t="s">
        <v>15</v>
      </c>
      <c r="D20" s="154">
        <v>2500</v>
      </c>
      <c r="E20" s="152">
        <v>523</v>
      </c>
      <c r="F20" s="152">
        <v>526</v>
      </c>
      <c r="G20" s="153">
        <v>535</v>
      </c>
      <c r="H20" s="153">
        <v>518</v>
      </c>
      <c r="I20" s="153">
        <v>526</v>
      </c>
      <c r="J20" s="153">
        <f t="shared" ref="J20" si="19">I20-E20</f>
        <v>3</v>
      </c>
      <c r="K20" s="155">
        <f t="shared" si="17"/>
        <v>7500</v>
      </c>
      <c r="L20" s="134" t="s">
        <v>13</v>
      </c>
    </row>
    <row r="21" spans="1:13" s="139" customFormat="1" ht="18.75">
      <c r="A21" s="151">
        <v>44645</v>
      </c>
      <c r="B21" s="152" t="s">
        <v>171</v>
      </c>
      <c r="C21" s="152" t="s">
        <v>15</v>
      </c>
      <c r="D21" s="154">
        <v>750</v>
      </c>
      <c r="E21" s="152">
        <v>871.05</v>
      </c>
      <c r="F21" s="152">
        <v>880</v>
      </c>
      <c r="G21" s="153">
        <v>895</v>
      </c>
      <c r="H21" s="153">
        <v>865</v>
      </c>
      <c r="I21" s="153">
        <v>880</v>
      </c>
      <c r="J21" s="153">
        <f t="shared" ref="J21:J22" si="20">I21-E21</f>
        <v>8.9500000000000455</v>
      </c>
      <c r="K21" s="155">
        <f t="shared" ref="K21:K22" si="21">J21*D21</f>
        <v>6712.5000000000346</v>
      </c>
      <c r="L21" s="134" t="s">
        <v>13</v>
      </c>
    </row>
    <row r="22" spans="1:13" s="139" customFormat="1" ht="18.75">
      <c r="A22" s="151">
        <v>44648</v>
      </c>
      <c r="B22" s="152" t="s">
        <v>172</v>
      </c>
      <c r="C22" s="152" t="s">
        <v>15</v>
      </c>
      <c r="D22" s="154">
        <v>950</v>
      </c>
      <c r="E22" s="152">
        <v>721</v>
      </c>
      <c r="F22" s="152">
        <v>726</v>
      </c>
      <c r="G22" s="153">
        <v>737</v>
      </c>
      <c r="H22" s="153">
        <v>715</v>
      </c>
      <c r="I22" s="153">
        <v>715</v>
      </c>
      <c r="J22" s="157">
        <f t="shared" si="20"/>
        <v>-6</v>
      </c>
      <c r="K22" s="156">
        <f t="shared" si="21"/>
        <v>-5700</v>
      </c>
      <c r="L22" s="133" t="s">
        <v>14</v>
      </c>
    </row>
    <row r="23" spans="1:13" s="139" customFormat="1" ht="18.75">
      <c r="A23" s="151">
        <v>44649</v>
      </c>
      <c r="B23" s="152" t="s">
        <v>173</v>
      </c>
      <c r="C23" s="152" t="s">
        <v>15</v>
      </c>
      <c r="D23" s="154">
        <v>100</v>
      </c>
      <c r="E23" s="152">
        <v>4540</v>
      </c>
      <c r="F23" s="152">
        <v>4580</v>
      </c>
      <c r="G23" s="153">
        <v>4630</v>
      </c>
      <c r="H23" s="153">
        <v>4499</v>
      </c>
      <c r="I23" s="153">
        <v>4580</v>
      </c>
      <c r="J23" s="153">
        <f t="shared" ref="J23" si="22">I23-E23</f>
        <v>40</v>
      </c>
      <c r="K23" s="155">
        <f t="shared" ref="K23" si="23">J23*D23</f>
        <v>4000</v>
      </c>
      <c r="L23" s="134" t="s">
        <v>13</v>
      </c>
    </row>
    <row r="24" spans="1:13" s="139" customFormat="1" ht="18.75">
      <c r="A24" s="151">
        <v>44650</v>
      </c>
      <c r="B24" s="152" t="s">
        <v>174</v>
      </c>
      <c r="C24" s="152" t="s">
        <v>15</v>
      </c>
      <c r="D24" s="154">
        <v>850</v>
      </c>
      <c r="E24" s="152">
        <v>767.5</v>
      </c>
      <c r="F24" s="152">
        <v>773</v>
      </c>
      <c r="G24" s="153">
        <v>782</v>
      </c>
      <c r="H24" s="153">
        <v>760</v>
      </c>
      <c r="I24" s="153">
        <v>771</v>
      </c>
      <c r="J24" s="153">
        <f t="shared" ref="J24" si="24">I24-E24</f>
        <v>3.5</v>
      </c>
      <c r="K24" s="155">
        <f t="shared" ref="K24" si="25">J24*D24</f>
        <v>2975</v>
      </c>
      <c r="L24" s="134" t="s">
        <v>13</v>
      </c>
    </row>
    <row r="25" spans="1:13" s="139" customFormat="1" ht="18.75">
      <c r="A25" s="151">
        <v>44651</v>
      </c>
      <c r="B25" s="152" t="s">
        <v>175</v>
      </c>
      <c r="C25" s="152" t="s">
        <v>15</v>
      </c>
      <c r="D25" s="154">
        <v>400</v>
      </c>
      <c r="E25" s="152">
        <v>1210</v>
      </c>
      <c r="F25" s="152">
        <v>1222</v>
      </c>
      <c r="G25" s="153">
        <v>1245</v>
      </c>
      <c r="H25" s="153">
        <v>1198</v>
      </c>
      <c r="I25" s="153">
        <v>1222</v>
      </c>
      <c r="J25" s="153">
        <f t="shared" ref="J25" si="26">I25-E25</f>
        <v>12</v>
      </c>
      <c r="K25" s="155">
        <f t="shared" ref="K25" si="27">J25*D25</f>
        <v>4800</v>
      </c>
      <c r="L25" s="134" t="s">
        <v>13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A16" sqref="A16:XFD16"/>
    </sheetView>
  </sheetViews>
  <sheetFormatPr defaultRowHeight="15"/>
  <cols>
    <col min="1" max="1" width="12.85546875" customWidth="1"/>
    <col min="2" max="2" width="16" customWidth="1"/>
    <col min="10" max="10" width="12.7109375" customWidth="1"/>
    <col min="11" max="11" width="13.28515625" customWidth="1"/>
    <col min="12" max="12" width="18.85546875" customWidth="1"/>
    <col min="13" max="13" width="13.28515625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26</v>
      </c>
      <c r="I2" s="9">
        <v>18</v>
      </c>
      <c r="J2" s="14">
        <v>7</v>
      </c>
      <c r="K2" s="9">
        <v>1</v>
      </c>
      <c r="L2" s="30">
        <f>I2/(I2+J2)</f>
        <v>0.72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SUM(K31:K132)</f>
        <v>0</v>
      </c>
      <c r="J3" s="28" t="s">
        <v>17</v>
      </c>
      <c r="K3" s="10">
        <v>0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2"/>
      <c r="K4" s="12"/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s="139" customFormat="1" ht="18.75">
      <c r="A7" s="151">
        <v>44593</v>
      </c>
      <c r="B7" s="152" t="s">
        <v>25</v>
      </c>
      <c r="C7" s="152" t="s">
        <v>12</v>
      </c>
      <c r="D7" s="154">
        <v>2700</v>
      </c>
      <c r="E7" s="152">
        <v>299</v>
      </c>
      <c r="F7" s="152">
        <v>297</v>
      </c>
      <c r="G7" s="153">
        <v>294</v>
      </c>
      <c r="H7" s="153">
        <v>303</v>
      </c>
      <c r="I7" s="153">
        <v>294</v>
      </c>
      <c r="J7" s="153">
        <f t="shared" ref="J7" si="0">E7-I7</f>
        <v>5</v>
      </c>
      <c r="K7" s="155">
        <f t="shared" ref="K7" si="1">J7*D7</f>
        <v>13500</v>
      </c>
      <c r="L7" s="134" t="s">
        <v>13</v>
      </c>
      <c r="M7" s="159"/>
    </row>
    <row r="8" spans="1:13" s="139" customFormat="1" ht="18.75">
      <c r="A8" s="151">
        <v>44594</v>
      </c>
      <c r="B8" s="152" t="s">
        <v>162</v>
      </c>
      <c r="C8" s="152" t="s">
        <v>12</v>
      </c>
      <c r="D8" s="154">
        <v>1500</v>
      </c>
      <c r="E8" s="152">
        <v>402</v>
      </c>
      <c r="F8" s="152">
        <v>399</v>
      </c>
      <c r="G8" s="153">
        <v>392</v>
      </c>
      <c r="H8" s="153">
        <v>406</v>
      </c>
      <c r="I8" s="153">
        <v>398</v>
      </c>
      <c r="J8" s="153">
        <f t="shared" ref="J8" si="2">E8-I8</f>
        <v>4</v>
      </c>
      <c r="K8" s="155">
        <f t="shared" ref="K8:K9" si="3">J8*D8</f>
        <v>6000</v>
      </c>
      <c r="L8" s="134" t="s">
        <v>13</v>
      </c>
      <c r="M8" s="159"/>
    </row>
    <row r="9" spans="1:13" s="139" customFormat="1" ht="18.75">
      <c r="A9" s="151">
        <v>44595</v>
      </c>
      <c r="B9" s="152" t="s">
        <v>162</v>
      </c>
      <c r="C9" s="152" t="s">
        <v>15</v>
      </c>
      <c r="D9" s="154">
        <v>1500</v>
      </c>
      <c r="E9" s="152">
        <v>411.5</v>
      </c>
      <c r="F9" s="152">
        <v>415</v>
      </c>
      <c r="G9" s="153">
        <v>422</v>
      </c>
      <c r="H9" s="153">
        <v>407</v>
      </c>
      <c r="I9" s="153">
        <v>407</v>
      </c>
      <c r="J9" s="157">
        <f t="shared" ref="J9" si="4">I9-E9</f>
        <v>-4.5</v>
      </c>
      <c r="K9" s="156">
        <f t="shared" si="3"/>
        <v>-6750</v>
      </c>
      <c r="L9" s="133" t="s">
        <v>14</v>
      </c>
    </row>
    <row r="10" spans="1:13" s="139" customFormat="1" ht="18.75">
      <c r="A10" s="151">
        <v>44599</v>
      </c>
      <c r="B10" s="152" t="s">
        <v>144</v>
      </c>
      <c r="C10" s="152" t="s">
        <v>15</v>
      </c>
      <c r="D10" s="154">
        <v>250</v>
      </c>
      <c r="E10" s="152">
        <v>2151</v>
      </c>
      <c r="F10" s="152">
        <v>2171</v>
      </c>
      <c r="G10" s="153">
        <v>2195</v>
      </c>
      <c r="H10" s="153">
        <v>2125</v>
      </c>
      <c r="I10" s="153">
        <v>2163</v>
      </c>
      <c r="J10" s="153">
        <f t="shared" ref="J10" si="5">I10-E10</f>
        <v>12</v>
      </c>
      <c r="K10" s="155">
        <f t="shared" ref="K10" si="6">J10*D10</f>
        <v>3000</v>
      </c>
      <c r="L10" s="134" t="s">
        <v>13</v>
      </c>
    </row>
    <row r="11" spans="1:13" s="139" customFormat="1" ht="18.75">
      <c r="A11" s="151">
        <v>44601</v>
      </c>
      <c r="B11" s="152" t="s">
        <v>163</v>
      </c>
      <c r="C11" s="152" t="s">
        <v>15</v>
      </c>
      <c r="D11" s="154">
        <v>2500</v>
      </c>
      <c r="E11" s="152">
        <v>237.5</v>
      </c>
      <c r="F11" s="152">
        <v>239.5</v>
      </c>
      <c r="G11" s="153">
        <v>244</v>
      </c>
      <c r="H11" s="153">
        <v>235</v>
      </c>
      <c r="I11" s="153">
        <v>239</v>
      </c>
      <c r="J11" s="153">
        <f t="shared" ref="J11" si="7">I11-E11</f>
        <v>1.5</v>
      </c>
      <c r="K11" s="155">
        <f t="shared" ref="K11:K13" si="8">J11*D11</f>
        <v>3750</v>
      </c>
      <c r="L11" s="134" t="s">
        <v>13</v>
      </c>
    </row>
    <row r="12" spans="1:13" s="139" customFormat="1" ht="18.75">
      <c r="A12" s="151">
        <v>44607</v>
      </c>
      <c r="B12" s="152" t="s">
        <v>164</v>
      </c>
      <c r="C12" s="152" t="s">
        <v>12</v>
      </c>
      <c r="D12" s="154">
        <v>200</v>
      </c>
      <c r="E12" s="152">
        <v>1937</v>
      </c>
      <c r="F12" s="152">
        <v>1910</v>
      </c>
      <c r="G12" s="153">
        <v>1890</v>
      </c>
      <c r="H12" s="153">
        <v>1970</v>
      </c>
      <c r="I12" s="153">
        <v>1910</v>
      </c>
      <c r="J12" s="153">
        <f t="shared" ref="J12" si="9">E12-I12</f>
        <v>27</v>
      </c>
      <c r="K12" s="155">
        <f t="shared" si="8"/>
        <v>5400</v>
      </c>
      <c r="L12" s="134" t="s">
        <v>13</v>
      </c>
      <c r="M12" s="159"/>
    </row>
    <row r="13" spans="1:13" s="139" customFormat="1" ht="18.75">
      <c r="A13" s="151">
        <v>44608</v>
      </c>
      <c r="B13" s="152" t="s">
        <v>165</v>
      </c>
      <c r="C13" s="152" t="s">
        <v>15</v>
      </c>
      <c r="D13" s="154">
        <v>975</v>
      </c>
      <c r="E13" s="152">
        <v>639.20000000000005</v>
      </c>
      <c r="F13" s="152">
        <v>645</v>
      </c>
      <c r="G13" s="153">
        <v>655</v>
      </c>
      <c r="H13" s="153">
        <v>632</v>
      </c>
      <c r="I13" s="153">
        <v>632</v>
      </c>
      <c r="J13" s="157">
        <f t="shared" ref="J13" si="10">I13-E13</f>
        <v>-7.2000000000000455</v>
      </c>
      <c r="K13" s="156">
        <f t="shared" si="8"/>
        <v>-7020.0000000000446</v>
      </c>
      <c r="L13" s="133" t="s">
        <v>14</v>
      </c>
    </row>
    <row r="14" spans="1:13" s="139" customFormat="1" ht="18.75">
      <c r="A14" s="151">
        <v>44610</v>
      </c>
      <c r="B14" s="152" t="s">
        <v>166</v>
      </c>
      <c r="C14" s="152" t="s">
        <v>15</v>
      </c>
      <c r="D14" s="154">
        <v>750</v>
      </c>
      <c r="E14" s="152">
        <v>529</v>
      </c>
      <c r="F14" s="152">
        <v>535</v>
      </c>
      <c r="G14" s="153">
        <v>545</v>
      </c>
      <c r="H14" s="153">
        <v>523</v>
      </c>
      <c r="I14" s="153">
        <v>523</v>
      </c>
      <c r="J14" s="157">
        <f t="shared" ref="J14:J15" si="11">I14-E14</f>
        <v>-6</v>
      </c>
      <c r="K14" s="156">
        <f t="shared" ref="K14:K16" si="12">J14*D14</f>
        <v>-4500</v>
      </c>
      <c r="L14" s="133" t="s">
        <v>14</v>
      </c>
    </row>
    <row r="15" spans="1:13" s="139" customFormat="1" ht="18.75">
      <c r="A15" s="151">
        <v>44615</v>
      </c>
      <c r="B15" s="152" t="s">
        <v>155</v>
      </c>
      <c r="C15" s="152" t="s">
        <v>15</v>
      </c>
      <c r="D15" s="154">
        <v>700</v>
      </c>
      <c r="E15" s="152">
        <v>928</v>
      </c>
      <c r="F15" s="152">
        <v>935</v>
      </c>
      <c r="G15" s="153">
        <v>950</v>
      </c>
      <c r="H15" s="153">
        <v>919</v>
      </c>
      <c r="I15" s="153">
        <v>935</v>
      </c>
      <c r="J15" s="153">
        <f t="shared" si="11"/>
        <v>7</v>
      </c>
      <c r="K15" s="155">
        <f t="shared" si="12"/>
        <v>4900</v>
      </c>
      <c r="L15" s="134" t="s">
        <v>13</v>
      </c>
    </row>
    <row r="16" spans="1:13" s="139" customFormat="1" ht="18.75">
      <c r="A16" s="151">
        <v>44616</v>
      </c>
      <c r="B16" s="152" t="s">
        <v>159</v>
      </c>
      <c r="C16" s="152" t="s">
        <v>12</v>
      </c>
      <c r="D16" s="154">
        <v>1000</v>
      </c>
      <c r="E16" s="152">
        <v>543</v>
      </c>
      <c r="F16" s="152">
        <v>537</v>
      </c>
      <c r="G16" s="153">
        <v>530</v>
      </c>
      <c r="H16" s="153">
        <v>550</v>
      </c>
      <c r="I16" s="153">
        <v>537</v>
      </c>
      <c r="J16" s="153">
        <f t="shared" ref="J16" si="13">E16-I16</f>
        <v>6</v>
      </c>
      <c r="K16" s="155">
        <f t="shared" si="12"/>
        <v>6000</v>
      </c>
      <c r="L16" s="134" t="s">
        <v>13</v>
      </c>
      <c r="M16" s="159"/>
    </row>
    <row r="17" spans="1:12" s="139" customFormat="1" ht="18.75">
      <c r="A17" s="151">
        <v>44620</v>
      </c>
      <c r="B17" s="152" t="s">
        <v>43</v>
      </c>
      <c r="C17" s="152" t="s">
        <v>15</v>
      </c>
      <c r="D17" s="154">
        <v>425</v>
      </c>
      <c r="E17" s="152">
        <v>1128</v>
      </c>
      <c r="F17" s="152">
        <v>1140</v>
      </c>
      <c r="G17" s="153">
        <v>1160</v>
      </c>
      <c r="H17" s="153">
        <v>1117</v>
      </c>
      <c r="I17" s="153">
        <v>1139.5</v>
      </c>
      <c r="J17" s="153">
        <f t="shared" ref="J17" si="14">I17-E17</f>
        <v>11.5</v>
      </c>
      <c r="K17" s="155">
        <f t="shared" ref="K17" si="15">J17*D17</f>
        <v>4887.5</v>
      </c>
      <c r="L17" s="134" t="s">
        <v>13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57"/>
  <sheetViews>
    <sheetView workbookViewId="0">
      <selection activeCell="A7" sqref="A7:XFD7"/>
    </sheetView>
  </sheetViews>
  <sheetFormatPr defaultRowHeight="15"/>
  <cols>
    <col min="1" max="1" width="20.28515625" customWidth="1"/>
    <col min="2" max="2" width="20.140625" customWidth="1"/>
    <col min="3" max="3" width="10.42578125" customWidth="1"/>
    <col min="4" max="4" width="11.28515625" customWidth="1"/>
    <col min="5" max="5" width="11.140625" customWidth="1"/>
    <col min="6" max="6" width="11.5703125" customWidth="1"/>
    <col min="7" max="8" width="10.85546875" customWidth="1"/>
    <col min="9" max="9" width="11.42578125" customWidth="1"/>
    <col min="10" max="11" width="14.7109375" customWidth="1"/>
    <col min="12" max="12" width="24.7109375" customWidth="1"/>
    <col min="13" max="13" width="25.28515625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26</v>
      </c>
      <c r="I2" s="9">
        <v>18</v>
      </c>
      <c r="J2" s="14">
        <v>7</v>
      </c>
      <c r="K2" s="9">
        <v>1</v>
      </c>
      <c r="L2" s="30">
        <f>I2/(I2+J2)</f>
        <v>0.72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SUM(K20:K121)</f>
        <v>0</v>
      </c>
      <c r="J3" s="28" t="s">
        <v>17</v>
      </c>
      <c r="K3" s="10">
        <v>0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2"/>
      <c r="K4" s="12"/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s="139" customFormat="1" ht="18.75">
      <c r="A7" s="151">
        <v>44201</v>
      </c>
      <c r="B7" s="152" t="s">
        <v>104</v>
      </c>
      <c r="C7" s="152" t="s">
        <v>15</v>
      </c>
      <c r="D7" s="154">
        <v>300</v>
      </c>
      <c r="E7" s="152">
        <v>1861</v>
      </c>
      <c r="F7" s="152">
        <v>1882</v>
      </c>
      <c r="G7" s="153">
        <v>1920</v>
      </c>
      <c r="H7" s="153">
        <v>1850</v>
      </c>
      <c r="I7" s="153">
        <v>1850</v>
      </c>
      <c r="J7" s="157">
        <f t="shared" ref="J7" si="0">I7-E7</f>
        <v>-11</v>
      </c>
      <c r="K7" s="156">
        <f t="shared" ref="K7:K8" si="1">J7*D7</f>
        <v>-3300</v>
      </c>
      <c r="L7" s="133" t="s">
        <v>14</v>
      </c>
    </row>
    <row r="8" spans="1:13" s="139" customFormat="1" ht="18.75">
      <c r="A8" s="151">
        <v>44202</v>
      </c>
      <c r="B8" s="152" t="s">
        <v>144</v>
      </c>
      <c r="C8" s="152" t="s">
        <v>12</v>
      </c>
      <c r="D8" s="154">
        <v>250</v>
      </c>
      <c r="E8" s="152">
        <v>1745</v>
      </c>
      <c r="F8" s="152">
        <v>1730</v>
      </c>
      <c r="G8" s="153">
        <v>1700</v>
      </c>
      <c r="H8" s="153">
        <v>1767</v>
      </c>
      <c r="I8" s="153">
        <v>1767</v>
      </c>
      <c r="J8" s="157">
        <f t="shared" ref="J8" si="2">E8-I8</f>
        <v>-22</v>
      </c>
      <c r="K8" s="156">
        <f t="shared" si="1"/>
        <v>-5500</v>
      </c>
      <c r="L8" s="133" t="s">
        <v>14</v>
      </c>
      <c r="M8" s="159"/>
    </row>
    <row r="9" spans="1:13" s="139" customFormat="1" ht="18.75">
      <c r="A9" s="151">
        <v>44203</v>
      </c>
      <c r="B9" s="152" t="s">
        <v>157</v>
      </c>
      <c r="C9" s="152" t="s">
        <v>15</v>
      </c>
      <c r="D9" s="154">
        <v>850</v>
      </c>
      <c r="E9" s="152">
        <v>1028</v>
      </c>
      <c r="F9" s="152">
        <v>1035</v>
      </c>
      <c r="G9" s="153">
        <v>1050</v>
      </c>
      <c r="H9" s="153">
        <v>1018</v>
      </c>
      <c r="I9" s="153">
        <v>1035</v>
      </c>
      <c r="J9" s="153">
        <f t="shared" ref="J9" si="3">I9-E9</f>
        <v>7</v>
      </c>
      <c r="K9" s="155">
        <f t="shared" ref="K9" si="4">J9*D9</f>
        <v>5950</v>
      </c>
      <c r="L9" s="134" t="s">
        <v>13</v>
      </c>
    </row>
    <row r="10" spans="1:13" s="139" customFormat="1" ht="18.75">
      <c r="A10" s="151">
        <v>44206</v>
      </c>
      <c r="B10" s="152" t="s">
        <v>157</v>
      </c>
      <c r="C10" s="152" t="s">
        <v>15</v>
      </c>
      <c r="D10" s="154">
        <v>850</v>
      </c>
      <c r="E10" s="152">
        <v>1065</v>
      </c>
      <c r="F10" s="152">
        <v>1075</v>
      </c>
      <c r="G10" s="153">
        <v>1090</v>
      </c>
      <c r="H10" s="153">
        <v>1051</v>
      </c>
      <c r="I10" s="153">
        <v>1075</v>
      </c>
      <c r="J10" s="153">
        <f t="shared" ref="J10" si="5">I10-E10</f>
        <v>10</v>
      </c>
      <c r="K10" s="155">
        <f t="shared" ref="K10" si="6">J10*D10</f>
        <v>8500</v>
      </c>
      <c r="L10" s="134" t="s">
        <v>13</v>
      </c>
    </row>
    <row r="11" spans="1:13" s="139" customFormat="1" ht="18.75">
      <c r="A11" s="151">
        <v>44208</v>
      </c>
      <c r="B11" s="152" t="s">
        <v>158</v>
      </c>
      <c r="C11" s="152" t="s">
        <v>15</v>
      </c>
      <c r="D11" s="154">
        <v>2600</v>
      </c>
      <c r="E11" s="152">
        <v>308</v>
      </c>
      <c r="F11" s="152">
        <v>310</v>
      </c>
      <c r="G11" s="153">
        <v>315</v>
      </c>
      <c r="H11" s="153">
        <v>305</v>
      </c>
      <c r="I11" s="153">
        <v>305</v>
      </c>
      <c r="J11" s="157">
        <f t="shared" ref="J11:J12" si="7">I11-E11</f>
        <v>-3</v>
      </c>
      <c r="K11" s="156">
        <f t="shared" ref="K11:K12" si="8">J11*D11</f>
        <v>-7800</v>
      </c>
      <c r="L11" s="133" t="s">
        <v>14</v>
      </c>
    </row>
    <row r="12" spans="1:13" s="139" customFormat="1" ht="18.75">
      <c r="A12" s="151">
        <v>44574</v>
      </c>
      <c r="B12" s="152" t="s">
        <v>122</v>
      </c>
      <c r="C12" s="152" t="s">
        <v>15</v>
      </c>
      <c r="D12" s="154">
        <v>1250</v>
      </c>
      <c r="E12" s="152">
        <v>928</v>
      </c>
      <c r="F12" s="152">
        <v>935</v>
      </c>
      <c r="G12" s="153">
        <v>945</v>
      </c>
      <c r="H12" s="153">
        <v>918</v>
      </c>
      <c r="I12" s="153">
        <v>935</v>
      </c>
      <c r="J12" s="153">
        <f t="shared" si="7"/>
        <v>7</v>
      </c>
      <c r="K12" s="155">
        <f t="shared" si="8"/>
        <v>8750</v>
      </c>
      <c r="L12" s="134" t="s">
        <v>13</v>
      </c>
    </row>
    <row r="13" spans="1:13" s="139" customFormat="1" ht="18.75">
      <c r="A13" s="151">
        <v>44575</v>
      </c>
      <c r="B13" s="152" t="s">
        <v>49</v>
      </c>
      <c r="C13" s="152" t="s">
        <v>15</v>
      </c>
      <c r="D13" s="154">
        <v>250</v>
      </c>
      <c r="E13" s="152">
        <v>2560</v>
      </c>
      <c r="F13" s="152">
        <v>2585</v>
      </c>
      <c r="G13" s="153">
        <v>2610</v>
      </c>
      <c r="H13" s="153">
        <v>2540</v>
      </c>
      <c r="I13" s="153">
        <v>2540</v>
      </c>
      <c r="J13" s="157">
        <f t="shared" ref="J13" si="9">I13-E13</f>
        <v>-20</v>
      </c>
      <c r="K13" s="156">
        <f t="shared" ref="K13" si="10">J13*D13</f>
        <v>-5000</v>
      </c>
      <c r="L13" s="133" t="s">
        <v>14</v>
      </c>
    </row>
    <row r="14" spans="1:13" s="139" customFormat="1" ht="18.75">
      <c r="A14" s="151">
        <v>44578</v>
      </c>
      <c r="B14" s="152" t="s">
        <v>159</v>
      </c>
      <c r="C14" s="152" t="s">
        <v>15</v>
      </c>
      <c r="D14" s="154">
        <v>1000</v>
      </c>
      <c r="E14" s="152">
        <v>663</v>
      </c>
      <c r="F14" s="152">
        <v>668</v>
      </c>
      <c r="G14" s="153">
        <v>675</v>
      </c>
      <c r="H14" s="153">
        <v>656</v>
      </c>
      <c r="I14" s="153">
        <v>656</v>
      </c>
      <c r="J14" s="157">
        <f t="shared" ref="J14" si="11">I14-E14</f>
        <v>-7</v>
      </c>
      <c r="K14" s="156">
        <f t="shared" ref="K14" si="12">J14*D14</f>
        <v>-7000</v>
      </c>
      <c r="L14" s="133" t="s">
        <v>14</v>
      </c>
    </row>
    <row r="15" spans="1:13" s="139" customFormat="1" ht="18.75">
      <c r="A15" s="151">
        <v>44579</v>
      </c>
      <c r="B15" s="152" t="s">
        <v>97</v>
      </c>
      <c r="C15" s="152" t="s">
        <v>15</v>
      </c>
      <c r="D15" s="154">
        <v>500</v>
      </c>
      <c r="E15" s="152">
        <v>1910</v>
      </c>
      <c r="F15" s="152">
        <v>1920</v>
      </c>
      <c r="G15" s="153">
        <v>1940</v>
      </c>
      <c r="H15" s="153">
        <v>1895</v>
      </c>
      <c r="I15" s="153">
        <v>1895</v>
      </c>
      <c r="J15" s="157">
        <f t="shared" ref="J15" si="13">I15-E15</f>
        <v>-15</v>
      </c>
      <c r="K15" s="156">
        <f t="shared" ref="K15" si="14">J15*D15</f>
        <v>-7500</v>
      </c>
      <c r="L15" s="133" t="s">
        <v>14</v>
      </c>
    </row>
    <row r="16" spans="1:13" s="139" customFormat="1" ht="18.75">
      <c r="A16" s="151">
        <v>44581</v>
      </c>
      <c r="B16" s="152" t="s">
        <v>160</v>
      </c>
      <c r="C16" s="152" t="s">
        <v>15</v>
      </c>
      <c r="D16" s="154">
        <v>1600</v>
      </c>
      <c r="E16" s="152">
        <v>456</v>
      </c>
      <c r="F16" s="152">
        <v>459</v>
      </c>
      <c r="G16" s="153">
        <v>465</v>
      </c>
      <c r="H16" s="153">
        <v>452</v>
      </c>
      <c r="I16" s="153">
        <v>459</v>
      </c>
      <c r="J16" s="153">
        <f t="shared" ref="J16" si="15">I16-E16</f>
        <v>3</v>
      </c>
      <c r="K16" s="155">
        <f t="shared" ref="K16:K17" si="16">J16*D16</f>
        <v>4800</v>
      </c>
      <c r="L16" s="134" t="s">
        <v>13</v>
      </c>
    </row>
    <row r="17" spans="1:13" s="139" customFormat="1" ht="18.75">
      <c r="A17" s="151">
        <v>44588</v>
      </c>
      <c r="B17" s="152" t="s">
        <v>122</v>
      </c>
      <c r="C17" s="152" t="s">
        <v>12</v>
      </c>
      <c r="D17" s="154">
        <v>1250</v>
      </c>
      <c r="E17" s="152">
        <v>833</v>
      </c>
      <c r="F17" s="152">
        <v>827</v>
      </c>
      <c r="G17" s="153">
        <v>815</v>
      </c>
      <c r="H17" s="153">
        <v>840</v>
      </c>
      <c r="I17" s="153">
        <v>827</v>
      </c>
      <c r="J17" s="153">
        <f t="shared" ref="J17" si="17">E17-I17</f>
        <v>6</v>
      </c>
      <c r="K17" s="155">
        <f t="shared" si="16"/>
        <v>7500</v>
      </c>
      <c r="L17" s="134" t="s">
        <v>13</v>
      </c>
      <c r="M17" s="159"/>
    </row>
    <row r="18" spans="1:13" s="139" customFormat="1" ht="18.75">
      <c r="A18" s="151">
        <v>44589</v>
      </c>
      <c r="B18" s="152" t="s">
        <v>160</v>
      </c>
      <c r="C18" s="152" t="s">
        <v>15</v>
      </c>
      <c r="D18" s="154">
        <v>1600</v>
      </c>
      <c r="E18" s="152">
        <v>425.5</v>
      </c>
      <c r="F18" s="152">
        <v>429</v>
      </c>
      <c r="G18" s="153">
        <v>436</v>
      </c>
      <c r="H18" s="153">
        <v>421</v>
      </c>
      <c r="I18" s="153">
        <v>429</v>
      </c>
      <c r="J18" s="153">
        <f t="shared" ref="J18" si="18">I18-E18</f>
        <v>3.5</v>
      </c>
      <c r="K18" s="155">
        <f t="shared" ref="K18:K19" si="19">J18*D18</f>
        <v>5600</v>
      </c>
      <c r="L18" s="134" t="s">
        <v>13</v>
      </c>
    </row>
    <row r="19" spans="1:13" s="139" customFormat="1" ht="18.75">
      <c r="A19" s="151">
        <v>44592</v>
      </c>
      <c r="B19" s="152" t="s">
        <v>161</v>
      </c>
      <c r="C19" s="152" t="s">
        <v>12</v>
      </c>
      <c r="D19" s="154">
        <v>900</v>
      </c>
      <c r="E19" s="152">
        <v>877</v>
      </c>
      <c r="F19" s="152">
        <v>871</v>
      </c>
      <c r="G19" s="153">
        <v>865</v>
      </c>
      <c r="H19" s="153">
        <v>888</v>
      </c>
      <c r="I19" s="153">
        <v>872</v>
      </c>
      <c r="J19" s="153">
        <f t="shared" ref="J19" si="20">E19-I19</f>
        <v>5</v>
      </c>
      <c r="K19" s="155">
        <f t="shared" si="19"/>
        <v>4500</v>
      </c>
      <c r="L19" s="134" t="s">
        <v>13</v>
      </c>
      <c r="M19" s="159"/>
    </row>
    <row r="20" spans="1:13" ht="18.75">
      <c r="A20" s="52"/>
      <c r="B20" s="53"/>
      <c r="C20" s="53"/>
      <c r="D20" s="53"/>
      <c r="E20" s="54"/>
      <c r="F20" s="54"/>
      <c r="G20" s="54"/>
      <c r="H20" s="54"/>
      <c r="I20" s="54"/>
      <c r="J20" s="58"/>
      <c r="K20" s="59"/>
      <c r="L20" s="60"/>
      <c r="M20" s="51"/>
    </row>
    <row r="21" spans="1:13" ht="18.75">
      <c r="A21" s="52"/>
      <c r="B21" s="53"/>
      <c r="C21" s="53"/>
      <c r="D21" s="53"/>
      <c r="E21" s="54"/>
      <c r="F21" s="54"/>
      <c r="G21" s="54"/>
      <c r="H21" s="54"/>
      <c r="I21" s="54"/>
      <c r="J21" s="55"/>
      <c r="K21" s="56"/>
      <c r="L21" s="53"/>
      <c r="M21" s="51"/>
    </row>
    <row r="22" spans="1:13" ht="18">
      <c r="A22" s="61"/>
      <c r="B22" s="53"/>
      <c r="C22" s="53"/>
      <c r="D22" s="53"/>
      <c r="E22" s="54"/>
      <c r="F22" s="54"/>
      <c r="G22" s="54"/>
      <c r="H22" s="54"/>
      <c r="I22" s="54"/>
      <c r="J22" s="55"/>
      <c r="K22" s="56"/>
      <c r="L22" s="53"/>
      <c r="M22" s="51"/>
    </row>
    <row r="23" spans="1:13" ht="18">
      <c r="A23" s="61"/>
      <c r="B23" s="53"/>
      <c r="C23" s="53"/>
      <c r="D23" s="53"/>
      <c r="E23" s="54"/>
      <c r="F23" s="54"/>
      <c r="G23" s="54"/>
      <c r="H23" s="54"/>
      <c r="I23" s="54"/>
      <c r="J23" s="58"/>
      <c r="K23" s="59"/>
      <c r="L23" s="60"/>
      <c r="M23" s="51"/>
    </row>
    <row r="24" spans="1:13" ht="18">
      <c r="A24" s="61"/>
      <c r="B24" s="53"/>
      <c r="C24" s="53"/>
      <c r="D24" s="53"/>
      <c r="E24" s="54"/>
      <c r="F24" s="54"/>
      <c r="G24" s="54"/>
      <c r="H24" s="54"/>
      <c r="I24" s="54"/>
      <c r="J24" s="55"/>
      <c r="K24" s="56"/>
      <c r="L24" s="53"/>
      <c r="M24" s="51"/>
    </row>
    <row r="25" spans="1:13" ht="18">
      <c r="A25" s="61"/>
      <c r="B25" s="53"/>
      <c r="C25" s="53"/>
      <c r="D25" s="53"/>
      <c r="E25" s="54"/>
      <c r="F25" s="54"/>
      <c r="G25" s="54"/>
      <c r="H25" s="54"/>
      <c r="I25" s="54"/>
      <c r="J25" s="55"/>
      <c r="K25" s="56"/>
      <c r="L25" s="53"/>
      <c r="M25" s="51"/>
    </row>
    <row r="26" spans="1:13" ht="18">
      <c r="A26" s="61"/>
      <c r="B26" s="53"/>
      <c r="C26" s="53"/>
      <c r="D26" s="53"/>
      <c r="E26" s="54"/>
      <c r="F26" s="54"/>
      <c r="G26" s="54"/>
      <c r="H26" s="54"/>
      <c r="I26" s="54"/>
      <c r="J26" s="58"/>
      <c r="K26" s="59"/>
      <c r="L26" s="60"/>
      <c r="M26" s="51"/>
    </row>
    <row r="27" spans="1:13" ht="18">
      <c r="A27" s="61"/>
      <c r="B27" s="53"/>
      <c r="C27" s="53"/>
      <c r="D27" s="53"/>
      <c r="E27" s="54"/>
      <c r="F27" s="54"/>
      <c r="G27" s="54"/>
      <c r="H27" s="54"/>
      <c r="I27" s="54"/>
      <c r="J27" s="55"/>
      <c r="K27" s="56"/>
      <c r="L27" s="53"/>
      <c r="M27" s="51"/>
    </row>
    <row r="28" spans="1:13" ht="18">
      <c r="A28" s="61"/>
      <c r="B28" s="53"/>
      <c r="C28" s="53"/>
      <c r="D28" s="53"/>
      <c r="E28" s="54"/>
      <c r="F28" s="54"/>
      <c r="G28" s="54"/>
      <c r="H28" s="54"/>
      <c r="I28" s="54"/>
      <c r="J28" s="55"/>
      <c r="K28" s="56"/>
      <c r="L28" s="53"/>
      <c r="M28" s="51"/>
    </row>
    <row r="29" spans="1:13" ht="18.75">
      <c r="A29" s="61"/>
      <c r="B29" s="62"/>
      <c r="C29" s="62"/>
      <c r="D29" s="62"/>
      <c r="E29" s="62"/>
      <c r="F29" s="62"/>
      <c r="G29" s="62"/>
      <c r="H29" s="62"/>
      <c r="I29" s="62"/>
      <c r="J29" s="63"/>
      <c r="K29" s="63"/>
      <c r="L29" s="60"/>
      <c r="M29" s="51"/>
    </row>
    <row r="30" spans="1:13" ht="18.7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53"/>
      <c r="M30" s="51"/>
    </row>
    <row r="31" spans="1:13" ht="18">
      <c r="A31" s="61"/>
      <c r="B31" s="53"/>
      <c r="C31" s="53"/>
      <c r="D31" s="53"/>
      <c r="E31" s="54"/>
      <c r="F31" s="54"/>
      <c r="G31" s="54"/>
      <c r="H31" s="54"/>
      <c r="I31" s="54"/>
      <c r="J31" s="55"/>
      <c r="K31" s="56"/>
      <c r="L31" s="53"/>
      <c r="M31" s="51"/>
    </row>
    <row r="32" spans="1:13" ht="18.75">
      <c r="A32" s="61"/>
      <c r="B32" s="64"/>
      <c r="C32" s="65"/>
      <c r="D32" s="65"/>
      <c r="E32" s="66"/>
      <c r="F32" s="66"/>
      <c r="G32" s="66"/>
      <c r="H32" s="66"/>
      <c r="I32" s="66"/>
      <c r="J32" s="67"/>
      <c r="K32" s="68"/>
      <c r="L32" s="65"/>
      <c r="M32" s="51"/>
    </row>
    <row r="33" spans="1:13" ht="18">
      <c r="A33" s="69"/>
      <c r="B33" s="65"/>
      <c r="C33" s="65"/>
      <c r="D33" s="65"/>
      <c r="E33" s="66"/>
      <c r="F33" s="66"/>
      <c r="G33" s="66"/>
      <c r="H33" s="66"/>
      <c r="I33" s="66"/>
      <c r="J33" s="67"/>
      <c r="K33" s="68"/>
      <c r="L33" s="65"/>
      <c r="M33" s="51"/>
    </row>
    <row r="34" spans="1:13" ht="18.75">
      <c r="A34" s="69"/>
      <c r="B34" s="70"/>
      <c r="C34" s="65"/>
      <c r="D34" s="65"/>
      <c r="E34" s="66"/>
      <c r="F34" s="66"/>
      <c r="G34" s="66"/>
      <c r="H34" s="66"/>
      <c r="I34" s="66"/>
      <c r="J34" s="67"/>
      <c r="K34" s="68"/>
      <c r="L34" s="65"/>
      <c r="M34" s="51"/>
    </row>
    <row r="35" spans="1:13" ht="18.75">
      <c r="A35" s="69"/>
      <c r="B35" s="65"/>
      <c r="C35" s="65"/>
      <c r="D35" s="62"/>
      <c r="E35" s="65"/>
      <c r="F35" s="66"/>
      <c r="G35" s="66"/>
      <c r="H35" s="66"/>
      <c r="I35" s="66"/>
      <c r="J35" s="67"/>
      <c r="K35" s="68"/>
      <c r="L35" s="65"/>
      <c r="M35" s="51"/>
    </row>
    <row r="36" spans="1:13" ht="18">
      <c r="A36" s="69"/>
      <c r="B36" s="65"/>
      <c r="C36" s="65"/>
      <c r="D36" s="65"/>
      <c r="E36" s="66"/>
      <c r="F36" s="66"/>
      <c r="G36" s="66"/>
      <c r="H36" s="66"/>
      <c r="I36" s="66"/>
      <c r="J36" s="60"/>
      <c r="K36" s="71"/>
      <c r="L36" s="60"/>
      <c r="M36" s="51"/>
    </row>
    <row r="37" spans="1:13" ht="18">
      <c r="A37" s="69"/>
      <c r="B37" s="65"/>
      <c r="C37" s="65"/>
      <c r="D37" s="65"/>
      <c r="E37" s="66"/>
      <c r="F37" s="66"/>
      <c r="G37" s="66"/>
      <c r="H37" s="66"/>
      <c r="I37" s="66"/>
      <c r="J37" s="67"/>
      <c r="K37" s="68"/>
      <c r="L37" s="65"/>
      <c r="M37" s="51"/>
    </row>
    <row r="38" spans="1:13" ht="18">
      <c r="A38" s="69"/>
      <c r="B38" s="65"/>
      <c r="C38" s="65"/>
      <c r="D38" s="65"/>
      <c r="E38" s="66"/>
      <c r="F38" s="66"/>
      <c r="G38" s="66"/>
      <c r="H38" s="66"/>
      <c r="I38" s="66"/>
      <c r="J38" s="67"/>
      <c r="K38" s="68"/>
      <c r="L38" s="65"/>
      <c r="M38" s="51"/>
    </row>
    <row r="39" spans="1:13" ht="18">
      <c r="A39" s="61"/>
      <c r="B39" s="53"/>
      <c r="C39" s="53"/>
      <c r="D39" s="53"/>
      <c r="E39" s="54"/>
      <c r="F39" s="66"/>
      <c r="G39" s="66"/>
      <c r="H39" s="66"/>
      <c r="I39" s="66"/>
      <c r="J39" s="67"/>
      <c r="K39" s="68"/>
      <c r="L39" s="65"/>
      <c r="M39" s="51"/>
    </row>
    <row r="40" spans="1:13" ht="18">
      <c r="A40" s="69"/>
      <c r="B40" s="65"/>
      <c r="C40" s="65"/>
      <c r="D40" s="65"/>
      <c r="E40" s="66"/>
      <c r="F40" s="66"/>
      <c r="G40" s="66"/>
      <c r="H40" s="66"/>
      <c r="I40" s="66"/>
      <c r="J40" s="67"/>
      <c r="K40" s="68"/>
      <c r="L40" s="65"/>
      <c r="M40" s="51"/>
    </row>
    <row r="41" spans="1:13" ht="18">
      <c r="A41" s="69"/>
      <c r="B41" s="65"/>
      <c r="C41" s="65"/>
      <c r="D41" s="65"/>
      <c r="E41" s="66"/>
      <c r="F41" s="66"/>
      <c r="G41" s="66"/>
      <c r="H41" s="66"/>
      <c r="I41" s="66"/>
      <c r="J41" s="67"/>
      <c r="K41" s="68"/>
      <c r="L41" s="65"/>
      <c r="M41" s="51"/>
    </row>
    <row r="42" spans="1:13" ht="18">
      <c r="A42" s="69"/>
      <c r="B42" s="65"/>
      <c r="C42" s="65"/>
      <c r="D42" s="65"/>
      <c r="E42" s="66"/>
      <c r="F42" s="66"/>
      <c r="G42" s="66"/>
      <c r="H42" s="66"/>
      <c r="I42" s="66"/>
      <c r="J42" s="67"/>
      <c r="K42" s="68"/>
      <c r="L42" s="67"/>
      <c r="M42" s="51"/>
    </row>
    <row r="43" spans="1:13" ht="18">
      <c r="A43" s="61"/>
      <c r="B43" s="53"/>
      <c r="C43" s="53"/>
      <c r="D43" s="53"/>
      <c r="E43" s="54"/>
      <c r="F43" s="66"/>
      <c r="G43" s="66"/>
      <c r="H43" s="66"/>
      <c r="I43" s="66"/>
      <c r="J43" s="60"/>
      <c r="K43" s="71"/>
      <c r="L43" s="60"/>
      <c r="M43" s="51"/>
    </row>
    <row r="44" spans="1:13" ht="18">
      <c r="A44" s="69"/>
      <c r="B44" s="65"/>
      <c r="C44" s="65"/>
      <c r="D44" s="65"/>
      <c r="E44" s="66"/>
      <c r="F44" s="66"/>
      <c r="G44" s="66"/>
      <c r="H44" s="66"/>
      <c r="I44" s="66"/>
      <c r="J44" s="67"/>
      <c r="K44" s="68"/>
      <c r="L44" s="65"/>
      <c r="M44" s="51"/>
    </row>
    <row r="45" spans="1:13" ht="18">
      <c r="A45" s="69"/>
      <c r="B45" s="65"/>
      <c r="C45" s="65"/>
      <c r="D45" s="65"/>
      <c r="E45" s="66"/>
      <c r="F45" s="66"/>
      <c r="G45" s="66"/>
      <c r="H45" s="66"/>
      <c r="I45" s="66"/>
      <c r="J45" s="60"/>
      <c r="K45" s="71"/>
      <c r="L45" s="60"/>
      <c r="M45" s="79"/>
    </row>
    <row r="46" spans="1:13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3"/>
    </row>
    <row r="47" spans="1:13">
      <c r="M47" s="78"/>
    </row>
    <row r="48" spans="1:13">
      <c r="M48" s="78"/>
    </row>
    <row r="49" spans="13:13">
      <c r="M49" s="78"/>
    </row>
    <row r="50" spans="13:13">
      <c r="M50" s="78"/>
    </row>
    <row r="51" spans="13:13">
      <c r="M51" s="78"/>
    </row>
    <row r="52" spans="13:13">
      <c r="M52" s="78"/>
    </row>
    <row r="53" spans="13:13">
      <c r="M53" s="78"/>
    </row>
    <row r="54" spans="13:13">
      <c r="M54" s="78"/>
    </row>
    <row r="55" spans="13:13">
      <c r="M55" s="78"/>
    </row>
    <row r="56" spans="13:13">
      <c r="M56" s="78"/>
    </row>
    <row r="57" spans="13:13">
      <c r="M57" s="78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65"/>
  <sheetViews>
    <sheetView topLeftCell="A19" workbookViewId="0">
      <selection activeCell="A26" sqref="A26:XFD26"/>
    </sheetView>
  </sheetViews>
  <sheetFormatPr defaultRowHeight="15"/>
  <cols>
    <col min="1" max="1" width="17.5703125" customWidth="1"/>
    <col min="2" max="2" width="26.140625" customWidth="1"/>
    <col min="3" max="3" width="10.5703125" customWidth="1"/>
    <col min="4" max="4" width="10.28515625" customWidth="1"/>
    <col min="5" max="5" width="10.7109375" customWidth="1"/>
    <col min="6" max="6" width="9.28515625" customWidth="1"/>
    <col min="7" max="7" width="10" customWidth="1"/>
    <col min="8" max="9" width="10.28515625" customWidth="1"/>
    <col min="10" max="10" width="13" customWidth="1"/>
    <col min="11" max="11" width="14.28515625" customWidth="1"/>
    <col min="12" max="12" width="23.5703125" customWidth="1"/>
    <col min="13" max="13" width="25.7109375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38</v>
      </c>
      <c r="I2" s="9">
        <v>31</v>
      </c>
      <c r="J2" s="14">
        <v>5</v>
      </c>
      <c r="K2" s="9">
        <v>2</v>
      </c>
      <c r="L2" s="30">
        <f>I2/(I2+J2)</f>
        <v>0.86111111111111116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SUM(K27:K128)</f>
        <v>0</v>
      </c>
      <c r="J3" s="28" t="s">
        <v>17</v>
      </c>
      <c r="K3" s="10">
        <v>0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2"/>
      <c r="K4" s="12"/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s="139" customFormat="1" ht="18.75">
      <c r="A7" s="151">
        <v>44531</v>
      </c>
      <c r="B7" s="152" t="s">
        <v>144</v>
      </c>
      <c r="C7" s="152" t="s">
        <v>12</v>
      </c>
      <c r="D7" s="154">
        <v>250</v>
      </c>
      <c r="E7" s="152">
        <v>1879</v>
      </c>
      <c r="F7" s="152">
        <v>1859</v>
      </c>
      <c r="G7" s="153">
        <v>1830</v>
      </c>
      <c r="H7" s="153">
        <v>1905</v>
      </c>
      <c r="I7" s="153">
        <v>1905</v>
      </c>
      <c r="J7" s="157">
        <f t="shared" ref="J7" si="0">E7-I7</f>
        <v>-26</v>
      </c>
      <c r="K7" s="156">
        <f t="shared" ref="K7" si="1">J7*D7</f>
        <v>-6500</v>
      </c>
      <c r="L7" s="133" t="s">
        <v>14</v>
      </c>
      <c r="M7" s="159"/>
    </row>
    <row r="8" spans="1:13" s="139" customFormat="1" ht="18.75">
      <c r="A8" s="151">
        <v>44532</v>
      </c>
      <c r="B8" s="152" t="s">
        <v>135</v>
      </c>
      <c r="C8" s="152" t="s">
        <v>12</v>
      </c>
      <c r="D8" s="154">
        <v>125</v>
      </c>
      <c r="E8" s="152">
        <v>5075</v>
      </c>
      <c r="F8" s="152">
        <v>5025</v>
      </c>
      <c r="G8" s="153">
        <v>4900</v>
      </c>
      <c r="H8" s="153">
        <v>5125</v>
      </c>
      <c r="I8" s="153">
        <v>5125</v>
      </c>
      <c r="J8" s="157">
        <f t="shared" ref="J8" si="2">E8-I8</f>
        <v>-50</v>
      </c>
      <c r="K8" s="156">
        <f t="shared" ref="K8:K9" si="3">J8*D8</f>
        <v>-6250</v>
      </c>
      <c r="L8" s="133" t="s">
        <v>14</v>
      </c>
      <c r="M8" s="159"/>
    </row>
    <row r="9" spans="1:13" s="139" customFormat="1" ht="18.75">
      <c r="A9" s="151">
        <v>44533</v>
      </c>
      <c r="B9" s="152" t="s">
        <v>135</v>
      </c>
      <c r="C9" s="152" t="s">
        <v>15</v>
      </c>
      <c r="D9" s="154">
        <v>125</v>
      </c>
      <c r="E9" s="152">
        <v>5235</v>
      </c>
      <c r="F9" s="152">
        <v>5270</v>
      </c>
      <c r="G9" s="153">
        <v>5310</v>
      </c>
      <c r="H9" s="153">
        <v>5200</v>
      </c>
      <c r="I9" s="153">
        <v>5270</v>
      </c>
      <c r="J9" s="153">
        <f t="shared" ref="J9" si="4">I9-E9</f>
        <v>35</v>
      </c>
      <c r="K9" s="155">
        <f t="shared" si="3"/>
        <v>4375</v>
      </c>
      <c r="L9" s="134" t="s">
        <v>13</v>
      </c>
    </row>
    <row r="10" spans="1:13" s="139" customFormat="1" ht="18.75">
      <c r="A10" s="151">
        <v>44536</v>
      </c>
      <c r="B10" s="152" t="s">
        <v>103</v>
      </c>
      <c r="C10" s="152" t="s">
        <v>15</v>
      </c>
      <c r="D10" s="154">
        <v>3000</v>
      </c>
      <c r="E10" s="152">
        <v>360</v>
      </c>
      <c r="F10" s="152">
        <v>362</v>
      </c>
      <c r="G10" s="153">
        <v>366</v>
      </c>
      <c r="H10" s="153">
        <v>357</v>
      </c>
      <c r="I10" s="153">
        <v>361.5</v>
      </c>
      <c r="J10" s="153">
        <f t="shared" ref="J10" si="5">I10-E10</f>
        <v>1.5</v>
      </c>
      <c r="K10" s="155">
        <f t="shared" ref="K10:K11" si="6">J10*D10</f>
        <v>4500</v>
      </c>
      <c r="L10" s="134" t="s">
        <v>13</v>
      </c>
    </row>
    <row r="11" spans="1:13" s="139" customFormat="1" ht="18.75">
      <c r="A11" s="151">
        <v>44537</v>
      </c>
      <c r="B11" s="152" t="s">
        <v>149</v>
      </c>
      <c r="C11" s="152" t="s">
        <v>12</v>
      </c>
      <c r="D11" s="154">
        <v>675</v>
      </c>
      <c r="E11" s="152">
        <v>466</v>
      </c>
      <c r="F11" s="152">
        <v>460</v>
      </c>
      <c r="G11" s="153">
        <v>450</v>
      </c>
      <c r="H11" s="153">
        <v>473</v>
      </c>
      <c r="I11" s="153">
        <v>461</v>
      </c>
      <c r="J11" s="153">
        <f t="shared" ref="J11" si="7">E11-I11</f>
        <v>5</v>
      </c>
      <c r="K11" s="155">
        <f t="shared" si="6"/>
        <v>3375</v>
      </c>
      <c r="L11" s="134" t="s">
        <v>13</v>
      </c>
      <c r="M11" s="159"/>
    </row>
    <row r="12" spans="1:13" s="139" customFormat="1" ht="18.75">
      <c r="A12" s="151">
        <v>44538</v>
      </c>
      <c r="B12" s="152" t="s">
        <v>150</v>
      </c>
      <c r="C12" s="152" t="s">
        <v>12</v>
      </c>
      <c r="D12" s="154">
        <v>250</v>
      </c>
      <c r="E12" s="152">
        <v>1898</v>
      </c>
      <c r="F12" s="152">
        <v>1878</v>
      </c>
      <c r="G12" s="153">
        <v>1850</v>
      </c>
      <c r="H12" s="153">
        <v>1922</v>
      </c>
      <c r="I12" s="153">
        <v>1902</v>
      </c>
      <c r="J12" s="157">
        <f t="shared" ref="J12" si="8">E12-I12</f>
        <v>-4</v>
      </c>
      <c r="K12" s="156">
        <f t="shared" ref="K12:K13" si="9">J12*D12</f>
        <v>-1000</v>
      </c>
      <c r="L12" s="133" t="s">
        <v>14</v>
      </c>
      <c r="M12" s="159"/>
    </row>
    <row r="13" spans="1:13" s="139" customFormat="1" ht="18.75">
      <c r="A13" s="151">
        <v>44539</v>
      </c>
      <c r="B13" s="152" t="s">
        <v>138</v>
      </c>
      <c r="C13" s="152" t="s">
        <v>15</v>
      </c>
      <c r="D13" s="154">
        <v>407</v>
      </c>
      <c r="E13" s="152">
        <v>1491</v>
      </c>
      <c r="F13" s="152">
        <v>1503</v>
      </c>
      <c r="G13" s="153">
        <v>1530</v>
      </c>
      <c r="H13" s="153">
        <v>1474</v>
      </c>
      <c r="I13" s="153">
        <v>1496</v>
      </c>
      <c r="J13" s="153">
        <f t="shared" ref="J13" si="10">I13-E13</f>
        <v>5</v>
      </c>
      <c r="K13" s="155">
        <f t="shared" si="9"/>
        <v>2035</v>
      </c>
      <c r="L13" s="134" t="s">
        <v>13</v>
      </c>
    </row>
    <row r="14" spans="1:13" s="139" customFormat="1" ht="18.75">
      <c r="A14" s="151">
        <v>44540</v>
      </c>
      <c r="B14" s="152" t="s">
        <v>151</v>
      </c>
      <c r="C14" s="152" t="s">
        <v>15</v>
      </c>
      <c r="D14" s="154">
        <v>500</v>
      </c>
      <c r="E14" s="152">
        <v>946</v>
      </c>
      <c r="F14" s="152">
        <v>955</v>
      </c>
      <c r="G14" s="153">
        <v>970</v>
      </c>
      <c r="H14" s="153">
        <v>942</v>
      </c>
      <c r="I14" s="153">
        <v>942</v>
      </c>
      <c r="J14" s="157">
        <f t="shared" ref="J14" si="11">I14-E14</f>
        <v>-4</v>
      </c>
      <c r="K14" s="156">
        <f t="shared" ref="K14:K15" si="12">J14*D14</f>
        <v>-2000</v>
      </c>
      <c r="L14" s="133" t="s">
        <v>14</v>
      </c>
    </row>
    <row r="15" spans="1:13" s="139" customFormat="1" ht="18.75">
      <c r="A15" s="151">
        <v>44543</v>
      </c>
      <c r="B15" s="152" t="s">
        <v>49</v>
      </c>
      <c r="C15" s="152" t="s">
        <v>12</v>
      </c>
      <c r="D15" s="154">
        <v>250</v>
      </c>
      <c r="E15" s="152">
        <v>2438</v>
      </c>
      <c r="F15" s="152">
        <v>2415</v>
      </c>
      <c r="G15" s="153">
        <v>2370</v>
      </c>
      <c r="H15" s="153">
        <v>2455</v>
      </c>
      <c r="I15" s="153">
        <v>2421</v>
      </c>
      <c r="J15" s="153">
        <f t="shared" ref="J15" si="13">E15-I15</f>
        <v>17</v>
      </c>
      <c r="K15" s="155">
        <f t="shared" si="12"/>
        <v>4250</v>
      </c>
      <c r="L15" s="134" t="s">
        <v>13</v>
      </c>
      <c r="M15" s="159"/>
    </row>
    <row r="16" spans="1:13" s="139" customFormat="1" ht="18.75">
      <c r="A16" s="151">
        <v>44544</v>
      </c>
      <c r="B16" s="152" t="s">
        <v>49</v>
      </c>
      <c r="C16" s="152" t="s">
        <v>12</v>
      </c>
      <c r="D16" s="154">
        <v>250</v>
      </c>
      <c r="E16" s="152">
        <v>2396</v>
      </c>
      <c r="F16" s="152">
        <v>2375</v>
      </c>
      <c r="G16" s="153">
        <v>2330</v>
      </c>
      <c r="H16" s="153">
        <v>2420</v>
      </c>
      <c r="I16" s="153">
        <v>2391</v>
      </c>
      <c r="J16" s="153">
        <f t="shared" ref="J16" si="14">E16-I16</f>
        <v>5</v>
      </c>
      <c r="K16" s="155">
        <f t="shared" ref="K16" si="15">J16*D16</f>
        <v>1250</v>
      </c>
      <c r="L16" s="134" t="s">
        <v>13</v>
      </c>
      <c r="M16" s="159"/>
    </row>
    <row r="17" spans="1:13" s="139" customFormat="1" ht="18.75">
      <c r="A17" s="151">
        <v>44545</v>
      </c>
      <c r="B17" s="152" t="s">
        <v>49</v>
      </c>
      <c r="C17" s="152" t="s">
        <v>12</v>
      </c>
      <c r="D17" s="154">
        <v>250</v>
      </c>
      <c r="E17" s="152">
        <v>2384</v>
      </c>
      <c r="F17" s="152">
        <v>2364</v>
      </c>
      <c r="G17" s="153">
        <v>2345</v>
      </c>
      <c r="H17" s="153">
        <v>2410</v>
      </c>
      <c r="I17" s="153">
        <v>2410</v>
      </c>
      <c r="J17" s="157">
        <f t="shared" ref="J17" si="16">E17-I17</f>
        <v>-26</v>
      </c>
      <c r="K17" s="156">
        <f t="shared" ref="K17" si="17">J17*D17</f>
        <v>-6500</v>
      </c>
      <c r="L17" s="133" t="s">
        <v>14</v>
      </c>
      <c r="M17" s="159"/>
    </row>
    <row r="18" spans="1:13" s="139" customFormat="1" ht="18.75">
      <c r="A18" s="151">
        <v>44546</v>
      </c>
      <c r="B18" s="152" t="s">
        <v>152</v>
      </c>
      <c r="C18" s="152" t="s">
        <v>12</v>
      </c>
      <c r="D18" s="154">
        <v>1400</v>
      </c>
      <c r="E18" s="152">
        <v>648</v>
      </c>
      <c r="F18" s="152">
        <v>640</v>
      </c>
      <c r="G18" s="153">
        <v>625</v>
      </c>
      <c r="H18" s="153">
        <v>660</v>
      </c>
      <c r="I18" s="153">
        <v>642</v>
      </c>
      <c r="J18" s="153">
        <f t="shared" ref="J18" si="18">E18-I18</f>
        <v>6</v>
      </c>
      <c r="K18" s="155">
        <f t="shared" ref="K18" si="19">J18*D18</f>
        <v>8400</v>
      </c>
      <c r="L18" s="134" t="s">
        <v>13</v>
      </c>
      <c r="M18" s="159"/>
    </row>
    <row r="19" spans="1:13" s="139" customFormat="1" ht="18.75">
      <c r="A19" s="151">
        <v>44550</v>
      </c>
      <c r="B19" s="152" t="s">
        <v>153</v>
      </c>
      <c r="C19" s="152" t="s">
        <v>12</v>
      </c>
      <c r="D19" s="154">
        <v>250</v>
      </c>
      <c r="E19" s="152">
        <v>3065</v>
      </c>
      <c r="F19" s="152">
        <v>3045</v>
      </c>
      <c r="G19" s="153">
        <v>3025</v>
      </c>
      <c r="H19" s="153">
        <v>3090</v>
      </c>
      <c r="I19" s="153">
        <v>3050</v>
      </c>
      <c r="J19" s="153">
        <f t="shared" ref="J19" si="20">E19-I19</f>
        <v>15</v>
      </c>
      <c r="K19" s="155">
        <f t="shared" ref="K19" si="21">J19*D19</f>
        <v>3750</v>
      </c>
      <c r="L19" s="134" t="s">
        <v>13</v>
      </c>
      <c r="M19" s="159"/>
    </row>
    <row r="20" spans="1:13" s="139" customFormat="1" ht="18.75">
      <c r="A20" s="151">
        <v>44551</v>
      </c>
      <c r="B20" s="152" t="s">
        <v>154</v>
      </c>
      <c r="C20" s="152" t="s">
        <v>12</v>
      </c>
      <c r="D20" s="154">
        <v>550</v>
      </c>
      <c r="E20" s="152">
        <v>754</v>
      </c>
      <c r="F20" s="152">
        <v>744</v>
      </c>
      <c r="G20" s="153">
        <v>725</v>
      </c>
      <c r="H20" s="153">
        <v>765</v>
      </c>
      <c r="I20" s="153">
        <v>756</v>
      </c>
      <c r="J20" s="157">
        <f t="shared" ref="J20" si="22">E20-I20</f>
        <v>-2</v>
      </c>
      <c r="K20" s="156">
        <f t="shared" ref="K20:K21" si="23">J20*D20</f>
        <v>-1100</v>
      </c>
      <c r="L20" s="133" t="s">
        <v>14</v>
      </c>
      <c r="M20" s="159"/>
    </row>
    <row r="21" spans="1:13" s="139" customFormat="1" ht="18.75">
      <c r="A21" s="151">
        <v>44553</v>
      </c>
      <c r="B21" s="152" t="s">
        <v>155</v>
      </c>
      <c r="C21" s="152" t="s">
        <v>15</v>
      </c>
      <c r="D21" s="154">
        <v>700</v>
      </c>
      <c r="E21" s="152">
        <v>870.1</v>
      </c>
      <c r="F21" s="152">
        <v>876</v>
      </c>
      <c r="G21" s="153">
        <v>885</v>
      </c>
      <c r="H21" s="153">
        <v>857</v>
      </c>
      <c r="I21" s="153">
        <v>876</v>
      </c>
      <c r="J21" s="153">
        <f t="shared" ref="J21" si="24">I21-E21</f>
        <v>5.8999999999999773</v>
      </c>
      <c r="K21" s="155">
        <f t="shared" si="23"/>
        <v>4129.9999999999836</v>
      </c>
      <c r="L21" s="134" t="s">
        <v>13</v>
      </c>
    </row>
    <row r="22" spans="1:13" s="139" customFormat="1" ht="18.75">
      <c r="A22" s="151">
        <v>44554</v>
      </c>
      <c r="B22" s="152" t="s">
        <v>134</v>
      </c>
      <c r="C22" s="152" t="s">
        <v>15</v>
      </c>
      <c r="D22" s="154">
        <v>200</v>
      </c>
      <c r="E22" s="152">
        <v>2181.0500000000002</v>
      </c>
      <c r="F22" s="152">
        <v>2396</v>
      </c>
      <c r="G22" s="153">
        <v>2220</v>
      </c>
      <c r="H22" s="153">
        <v>2157</v>
      </c>
      <c r="I22" s="153">
        <v>2195</v>
      </c>
      <c r="J22" s="153">
        <f t="shared" ref="J22" si="25">I22-E22</f>
        <v>13.949999999999818</v>
      </c>
      <c r="K22" s="155">
        <f t="shared" ref="K22" si="26">J22*D22</f>
        <v>2789.9999999999636</v>
      </c>
      <c r="L22" s="134" t="s">
        <v>13</v>
      </c>
    </row>
    <row r="23" spans="1:13" s="139" customFormat="1" ht="18.75">
      <c r="A23" s="151">
        <v>44557</v>
      </c>
      <c r="B23" s="152" t="s">
        <v>97</v>
      </c>
      <c r="C23" s="152" t="s">
        <v>15</v>
      </c>
      <c r="D23" s="154">
        <v>500</v>
      </c>
      <c r="E23" s="152">
        <v>1717.5</v>
      </c>
      <c r="F23" s="152">
        <v>1727</v>
      </c>
      <c r="G23" s="153">
        <v>1745</v>
      </c>
      <c r="H23" s="153">
        <v>1705</v>
      </c>
      <c r="I23" s="153">
        <v>1727</v>
      </c>
      <c r="J23" s="153">
        <f t="shared" ref="J23" si="27">I23-E23</f>
        <v>9.5</v>
      </c>
      <c r="K23" s="155">
        <f t="shared" ref="K23" si="28">J23*D23</f>
        <v>4750</v>
      </c>
      <c r="L23" s="134" t="s">
        <v>13</v>
      </c>
    </row>
    <row r="24" spans="1:13" s="139" customFormat="1" ht="18.75">
      <c r="A24" s="151">
        <v>44558</v>
      </c>
      <c r="B24" s="152" t="s">
        <v>156</v>
      </c>
      <c r="C24" s="152" t="s">
        <v>15</v>
      </c>
      <c r="D24" s="154">
        <v>900</v>
      </c>
      <c r="E24" s="152">
        <v>532.04999999999995</v>
      </c>
      <c r="F24" s="152">
        <v>538</v>
      </c>
      <c r="G24" s="153">
        <v>548</v>
      </c>
      <c r="H24" s="153">
        <v>527</v>
      </c>
      <c r="I24" s="153">
        <v>527</v>
      </c>
      <c r="J24" s="157">
        <f t="shared" ref="J24" si="29">I24-E24</f>
        <v>-5.0499999999999545</v>
      </c>
      <c r="K24" s="156">
        <f t="shared" ref="K24:K25" si="30">J24*D24</f>
        <v>-4544.9999999999591</v>
      </c>
      <c r="L24" s="133" t="s">
        <v>14</v>
      </c>
    </row>
    <row r="25" spans="1:13" s="139" customFormat="1" ht="18.75">
      <c r="A25" s="151">
        <v>44559</v>
      </c>
      <c r="B25" s="152" t="s">
        <v>138</v>
      </c>
      <c r="C25" s="152" t="s">
        <v>12</v>
      </c>
      <c r="D25" s="154">
        <v>407</v>
      </c>
      <c r="E25" s="152">
        <v>1261</v>
      </c>
      <c r="F25" s="152">
        <v>1248</v>
      </c>
      <c r="G25" s="153">
        <v>1232</v>
      </c>
      <c r="H25" s="153">
        <v>1275</v>
      </c>
      <c r="I25" s="153">
        <v>1250</v>
      </c>
      <c r="J25" s="153">
        <f t="shared" ref="J25" si="31">E25-I25</f>
        <v>11</v>
      </c>
      <c r="K25" s="155">
        <f t="shared" si="30"/>
        <v>4477</v>
      </c>
      <c r="L25" s="134" t="s">
        <v>13</v>
      </c>
      <c r="M25" s="159"/>
    </row>
    <row r="26" spans="1:13" s="139" customFormat="1" ht="18.75">
      <c r="A26" s="151">
        <v>44560</v>
      </c>
      <c r="B26" s="152" t="s">
        <v>124</v>
      </c>
      <c r="C26" s="152" t="s">
        <v>12</v>
      </c>
      <c r="D26" s="154">
        <v>875</v>
      </c>
      <c r="E26" s="152">
        <v>835</v>
      </c>
      <c r="F26" s="152">
        <v>831</v>
      </c>
      <c r="G26" s="153">
        <v>825</v>
      </c>
      <c r="H26" s="153">
        <v>839</v>
      </c>
      <c r="I26" s="153">
        <v>830</v>
      </c>
      <c r="J26" s="153">
        <f t="shared" ref="J26" si="32">E26-I26</f>
        <v>5</v>
      </c>
      <c r="K26" s="155">
        <f t="shared" ref="K26" si="33">J26*D26</f>
        <v>4375</v>
      </c>
      <c r="L26" s="134" t="s">
        <v>13</v>
      </c>
      <c r="M26" s="159"/>
    </row>
    <row r="27" spans="1:13" ht="18">
      <c r="A27" s="69"/>
      <c r="B27" s="65"/>
      <c r="C27" s="65"/>
      <c r="D27" s="65"/>
      <c r="E27" s="66"/>
      <c r="F27" s="66"/>
      <c r="G27" s="66"/>
      <c r="H27" s="66"/>
      <c r="I27" s="66"/>
      <c r="J27" s="67"/>
      <c r="K27" s="68"/>
      <c r="L27" s="65"/>
      <c r="M27" s="51"/>
    </row>
    <row r="28" spans="1:13" ht="18">
      <c r="A28" s="69"/>
      <c r="B28" s="65"/>
      <c r="C28" s="65"/>
      <c r="D28" s="65"/>
      <c r="E28" s="66"/>
      <c r="F28" s="66"/>
      <c r="G28" s="66"/>
      <c r="H28" s="66"/>
      <c r="I28" s="66"/>
      <c r="J28" s="67"/>
      <c r="K28" s="68"/>
      <c r="L28" s="65"/>
      <c r="M28" s="51"/>
    </row>
    <row r="29" spans="1:13" ht="18">
      <c r="A29" s="69"/>
      <c r="B29" s="65"/>
      <c r="C29" s="65"/>
      <c r="D29" s="65"/>
      <c r="E29" s="66"/>
      <c r="F29" s="66"/>
      <c r="G29" s="66"/>
      <c r="H29" s="66"/>
      <c r="I29" s="66"/>
      <c r="J29" s="67"/>
      <c r="K29" s="68"/>
      <c r="L29" s="65"/>
      <c r="M29" s="51"/>
    </row>
    <row r="30" spans="1:13" ht="18">
      <c r="A30" s="69"/>
      <c r="B30" s="65"/>
      <c r="C30" s="65"/>
      <c r="D30" s="65"/>
      <c r="E30" s="66"/>
      <c r="F30" s="66"/>
      <c r="G30" s="66"/>
      <c r="H30" s="66"/>
      <c r="I30" s="66"/>
      <c r="J30" s="67"/>
      <c r="K30" s="68"/>
      <c r="L30" s="65"/>
      <c r="M30" s="51"/>
    </row>
    <row r="31" spans="1:13" ht="18">
      <c r="A31" s="69"/>
      <c r="B31" s="65"/>
      <c r="C31" s="65"/>
      <c r="D31" s="65"/>
      <c r="E31" s="66"/>
      <c r="F31" s="66"/>
      <c r="G31" s="66"/>
      <c r="H31" s="66"/>
      <c r="I31" s="66"/>
      <c r="J31" s="67"/>
      <c r="K31" s="68"/>
      <c r="L31" s="65"/>
      <c r="M31" s="51"/>
    </row>
    <row r="32" spans="1:13" ht="18">
      <c r="A32" s="69"/>
      <c r="B32" s="65"/>
      <c r="C32" s="65"/>
      <c r="D32" s="65"/>
      <c r="E32" s="66"/>
      <c r="F32" s="66"/>
      <c r="G32" s="66"/>
      <c r="H32" s="66"/>
      <c r="I32" s="66"/>
      <c r="J32" s="67"/>
      <c r="K32" s="68"/>
      <c r="L32" s="65"/>
      <c r="M32" s="51"/>
    </row>
    <row r="33" spans="1:13" ht="18">
      <c r="A33" s="69"/>
      <c r="B33" s="65"/>
      <c r="C33" s="65"/>
      <c r="D33" s="65"/>
      <c r="E33" s="66"/>
      <c r="F33" s="66"/>
      <c r="G33" s="66"/>
      <c r="H33" s="66"/>
      <c r="I33" s="66"/>
      <c r="J33" s="60"/>
      <c r="K33" s="71"/>
      <c r="L33" s="60"/>
      <c r="M33" s="51"/>
    </row>
    <row r="34" spans="1:13" ht="18">
      <c r="A34" s="69"/>
      <c r="B34" s="65"/>
      <c r="C34" s="65"/>
      <c r="D34" s="65"/>
      <c r="E34" s="66"/>
      <c r="F34" s="66"/>
      <c r="G34" s="66"/>
      <c r="H34" s="66"/>
      <c r="I34" s="66"/>
      <c r="J34" s="67"/>
      <c r="K34" s="68"/>
      <c r="L34" s="65"/>
      <c r="M34" s="51"/>
    </row>
    <row r="35" spans="1:13" ht="18">
      <c r="A35" s="69"/>
      <c r="B35" s="65"/>
      <c r="C35" s="65"/>
      <c r="D35" s="65"/>
      <c r="E35" s="66"/>
      <c r="F35" s="66"/>
      <c r="G35" s="66"/>
      <c r="H35" s="66"/>
      <c r="I35" s="66"/>
      <c r="J35" s="67"/>
      <c r="K35" s="68"/>
      <c r="L35" s="67"/>
      <c r="M35" s="51"/>
    </row>
    <row r="36" spans="1:13" ht="18">
      <c r="A36" s="69"/>
      <c r="B36" s="65"/>
      <c r="C36" s="65"/>
      <c r="D36" s="65"/>
      <c r="E36" s="66"/>
      <c r="F36" s="66"/>
      <c r="G36" s="66"/>
      <c r="H36" s="66"/>
      <c r="I36" s="66"/>
      <c r="J36" s="65"/>
      <c r="K36" s="72"/>
      <c r="L36" s="65"/>
      <c r="M36" s="51"/>
    </row>
    <row r="37" spans="1:13" ht="18">
      <c r="A37" s="69"/>
      <c r="B37" s="65"/>
      <c r="C37" s="65"/>
      <c r="D37" s="65"/>
      <c r="E37" s="66"/>
      <c r="F37" s="66"/>
      <c r="G37" s="66"/>
      <c r="H37" s="66"/>
      <c r="I37" s="66"/>
      <c r="J37" s="65"/>
      <c r="K37" s="72"/>
      <c r="L37" s="65"/>
      <c r="M37" s="51"/>
    </row>
    <row r="38" spans="1:13" ht="18">
      <c r="A38" s="69"/>
      <c r="B38" s="65"/>
      <c r="C38" s="65"/>
      <c r="D38" s="65"/>
      <c r="E38" s="66"/>
      <c r="F38" s="66"/>
      <c r="G38" s="66"/>
      <c r="H38" s="66"/>
      <c r="I38" s="66"/>
      <c r="J38" s="65"/>
      <c r="K38" s="72"/>
      <c r="L38" s="65"/>
      <c r="M38" s="51"/>
    </row>
    <row r="39" spans="1:13" ht="18">
      <c r="A39" s="69"/>
      <c r="B39" s="65"/>
      <c r="C39" s="65"/>
      <c r="D39" s="65"/>
      <c r="E39" s="66"/>
      <c r="F39" s="66"/>
      <c r="G39" s="66"/>
      <c r="H39" s="66"/>
      <c r="I39" s="66"/>
      <c r="J39" s="65"/>
      <c r="K39" s="72"/>
      <c r="L39" s="65"/>
      <c r="M39" s="51"/>
    </row>
    <row r="40" spans="1:13" ht="18">
      <c r="A40" s="69"/>
      <c r="B40" s="65"/>
      <c r="C40" s="65"/>
      <c r="D40" s="65"/>
      <c r="E40" s="66"/>
      <c r="F40" s="66"/>
      <c r="G40" s="66"/>
      <c r="H40" s="66"/>
      <c r="I40" s="66"/>
      <c r="J40" s="65"/>
      <c r="K40" s="72"/>
      <c r="L40" s="65"/>
      <c r="M40" s="51"/>
    </row>
    <row r="41" spans="1:13" ht="18">
      <c r="A41" s="69"/>
      <c r="B41" s="65"/>
      <c r="C41" s="65"/>
      <c r="D41" s="65"/>
      <c r="E41" s="66"/>
      <c r="F41" s="66"/>
      <c r="G41" s="66"/>
      <c r="H41" s="66"/>
      <c r="I41" s="66"/>
      <c r="J41" s="65"/>
      <c r="K41" s="72"/>
      <c r="L41" s="65"/>
      <c r="M41" s="51"/>
    </row>
    <row r="42" spans="1:13" ht="18">
      <c r="A42" s="69"/>
      <c r="B42" s="65"/>
      <c r="C42" s="65"/>
      <c r="D42" s="65"/>
      <c r="E42" s="66"/>
      <c r="F42" s="66"/>
      <c r="G42" s="66"/>
      <c r="H42" s="66"/>
      <c r="I42" s="66"/>
      <c r="J42" s="60"/>
      <c r="K42" s="71"/>
      <c r="L42" s="60"/>
      <c r="M42" s="51"/>
    </row>
    <row r="43" spans="1:13" ht="18">
      <c r="A43" s="69"/>
      <c r="B43" s="65"/>
      <c r="C43" s="65"/>
      <c r="D43" s="65"/>
      <c r="E43" s="66"/>
      <c r="F43" s="66"/>
      <c r="G43" s="66"/>
      <c r="H43" s="66"/>
      <c r="I43" s="66"/>
      <c r="J43" s="67"/>
      <c r="K43" s="68"/>
      <c r="L43" s="65"/>
      <c r="M43" s="51"/>
    </row>
    <row r="44" spans="1:13" ht="18">
      <c r="A44" s="69"/>
      <c r="B44" s="65"/>
      <c r="C44" s="65"/>
      <c r="D44" s="65"/>
      <c r="E44" s="66"/>
      <c r="F44" s="66"/>
      <c r="G44" s="66"/>
      <c r="H44" s="66"/>
      <c r="I44" s="66"/>
      <c r="J44" s="67"/>
      <c r="K44" s="68"/>
      <c r="L44" s="65"/>
      <c r="M44" s="51"/>
    </row>
    <row r="45" spans="1:13" ht="18">
      <c r="A45" s="69"/>
      <c r="B45" s="65"/>
      <c r="C45" s="65"/>
      <c r="D45" s="65"/>
      <c r="E45" s="66"/>
      <c r="F45" s="66"/>
      <c r="G45" s="66"/>
      <c r="H45" s="66"/>
      <c r="I45" s="66"/>
      <c r="J45" s="67"/>
      <c r="K45" s="68"/>
      <c r="L45" s="65"/>
      <c r="M45" s="51"/>
    </row>
    <row r="46" spans="1:13" ht="18">
      <c r="A46" s="69"/>
      <c r="B46" s="65"/>
      <c r="C46" s="65"/>
      <c r="D46" s="65"/>
      <c r="E46" s="66"/>
      <c r="F46" s="66"/>
      <c r="G46" s="66"/>
      <c r="H46" s="66"/>
      <c r="I46" s="66"/>
      <c r="J46" s="67"/>
      <c r="K46" s="68"/>
      <c r="L46" s="67"/>
      <c r="M46" s="51"/>
    </row>
    <row r="47" spans="1:13" ht="18">
      <c r="A47" s="73"/>
      <c r="B47" s="67"/>
      <c r="C47" s="67"/>
      <c r="D47" s="67"/>
      <c r="E47" s="74"/>
      <c r="F47" s="74"/>
      <c r="G47" s="74"/>
      <c r="H47" s="74"/>
      <c r="I47" s="74"/>
      <c r="J47" s="60"/>
      <c r="K47" s="71"/>
      <c r="L47" s="60"/>
      <c r="M47" s="51"/>
    </row>
    <row r="48" spans="1:13" ht="18">
      <c r="A48" s="69"/>
      <c r="B48" s="65"/>
      <c r="C48" s="65"/>
      <c r="D48" s="65"/>
      <c r="E48" s="66"/>
      <c r="F48" s="66"/>
      <c r="G48" s="66"/>
      <c r="H48" s="66"/>
      <c r="I48" s="66"/>
      <c r="J48" s="65"/>
      <c r="K48" s="72"/>
      <c r="L48" s="65"/>
      <c r="M48" s="51"/>
    </row>
    <row r="49" spans="1:13" ht="18">
      <c r="A49" s="69"/>
      <c r="B49" s="65"/>
      <c r="C49" s="65"/>
      <c r="D49" s="65"/>
      <c r="E49" s="66"/>
      <c r="F49" s="66"/>
      <c r="G49" s="66"/>
      <c r="H49" s="66"/>
      <c r="I49" s="66"/>
      <c r="J49" s="60"/>
      <c r="K49" s="71"/>
      <c r="L49" s="60"/>
      <c r="M49" s="51"/>
    </row>
    <row r="50" spans="1:13" ht="18">
      <c r="A50" s="69"/>
      <c r="B50" s="65"/>
      <c r="C50" s="65"/>
      <c r="D50" s="65"/>
      <c r="E50" s="66"/>
      <c r="F50" s="66"/>
      <c r="G50" s="66"/>
      <c r="H50" s="66"/>
      <c r="I50" s="66"/>
      <c r="J50" s="65"/>
      <c r="K50" s="72"/>
      <c r="L50" s="65"/>
      <c r="M50" s="51"/>
    </row>
    <row r="51" spans="1:13" ht="18">
      <c r="A51" s="69"/>
      <c r="B51" s="65"/>
      <c r="C51" s="65"/>
      <c r="D51" s="65"/>
      <c r="E51" s="66"/>
      <c r="F51" s="66"/>
      <c r="G51" s="66"/>
      <c r="H51" s="66"/>
      <c r="I51" s="66"/>
      <c r="J51" s="65"/>
      <c r="K51" s="65"/>
      <c r="L51" s="65"/>
      <c r="M51" s="51"/>
    </row>
    <row r="52" spans="1:13" ht="18">
      <c r="A52" s="69"/>
      <c r="B52" s="65"/>
      <c r="C52" s="65"/>
      <c r="D52" s="65"/>
      <c r="E52" s="66"/>
      <c r="F52" s="66"/>
      <c r="G52" s="66"/>
      <c r="H52" s="66"/>
      <c r="I52" s="66"/>
      <c r="J52" s="65"/>
      <c r="K52" s="72"/>
      <c r="L52" s="65"/>
      <c r="M52" s="75"/>
    </row>
    <row r="53" spans="1:13" ht="18">
      <c r="A53" s="69"/>
      <c r="B53" s="65"/>
      <c r="C53" s="65"/>
      <c r="D53" s="65"/>
      <c r="E53" s="66"/>
      <c r="F53" s="66"/>
      <c r="G53" s="66"/>
      <c r="H53" s="66"/>
      <c r="I53" s="66"/>
      <c r="J53" s="67"/>
      <c r="K53" s="68"/>
      <c r="L53" s="65"/>
      <c r="M53" s="75"/>
    </row>
    <row r="54" spans="1:13" ht="18">
      <c r="A54" s="69"/>
      <c r="B54" s="65"/>
      <c r="C54" s="65"/>
      <c r="D54" s="65"/>
      <c r="E54" s="66"/>
      <c r="F54" s="66"/>
      <c r="G54" s="66"/>
      <c r="H54" s="66"/>
      <c r="I54" s="66"/>
      <c r="J54" s="67"/>
      <c r="K54" s="68"/>
      <c r="L54" s="65"/>
      <c r="M54" s="75"/>
    </row>
    <row r="55" spans="1:13" ht="18">
      <c r="A55" s="69"/>
      <c r="B55" s="65"/>
      <c r="C55" s="65"/>
      <c r="D55" s="65"/>
      <c r="E55" s="66"/>
      <c r="F55" s="66"/>
      <c r="G55" s="66"/>
      <c r="H55" s="66"/>
      <c r="I55" s="66"/>
      <c r="J55" s="65"/>
      <c r="K55" s="72"/>
      <c r="L55" s="65"/>
      <c r="M55" s="75"/>
    </row>
    <row r="56" spans="1:13" ht="18">
      <c r="A56" s="69"/>
      <c r="B56" s="65"/>
      <c r="C56" s="65"/>
      <c r="D56" s="65"/>
      <c r="E56" s="66"/>
      <c r="F56" s="66"/>
      <c r="G56" s="66"/>
      <c r="H56" s="66"/>
      <c r="I56" s="66"/>
      <c r="J56" s="65"/>
      <c r="K56" s="72"/>
      <c r="L56" s="65"/>
      <c r="M56" s="75"/>
    </row>
    <row r="57" spans="1:13" ht="18">
      <c r="A57" s="69"/>
      <c r="B57" s="65"/>
      <c r="C57" s="65"/>
      <c r="D57" s="65"/>
      <c r="E57" s="66"/>
      <c r="F57" s="66"/>
      <c r="G57" s="66"/>
      <c r="H57" s="66"/>
      <c r="I57" s="66"/>
      <c r="J57" s="65"/>
      <c r="K57" s="72"/>
      <c r="L57" s="65"/>
      <c r="M57" s="75"/>
    </row>
    <row r="58" spans="1:13" ht="18">
      <c r="A58" s="69"/>
      <c r="B58" s="65"/>
      <c r="C58" s="65"/>
      <c r="D58" s="65"/>
      <c r="E58" s="66"/>
      <c r="F58" s="66"/>
      <c r="G58" s="66"/>
      <c r="H58" s="66"/>
      <c r="I58" s="66"/>
      <c r="J58" s="65"/>
      <c r="K58" s="72"/>
      <c r="L58" s="65"/>
      <c r="M58" s="75"/>
    </row>
    <row r="59" spans="1:13" ht="18">
      <c r="A59" s="69"/>
      <c r="B59" s="65"/>
      <c r="C59" s="65"/>
      <c r="D59" s="65"/>
      <c r="E59" s="66"/>
      <c r="F59" s="66"/>
      <c r="G59" s="66"/>
      <c r="H59" s="66"/>
      <c r="I59" s="66"/>
      <c r="J59" s="65"/>
      <c r="K59" s="72"/>
      <c r="L59" s="65"/>
      <c r="M59" s="75"/>
    </row>
    <row r="60" spans="1:13" ht="18">
      <c r="A60" s="69"/>
      <c r="B60" s="65"/>
      <c r="C60" s="65"/>
      <c r="D60" s="65"/>
      <c r="E60" s="66"/>
      <c r="F60" s="66"/>
      <c r="G60" s="66"/>
      <c r="H60" s="66"/>
      <c r="I60" s="66"/>
      <c r="J60" s="65"/>
      <c r="K60" s="72"/>
      <c r="L60" s="65"/>
      <c r="M60" s="75"/>
    </row>
    <row r="61" spans="1:13" ht="18">
      <c r="A61" s="69"/>
      <c r="B61" s="65"/>
      <c r="C61" s="65"/>
      <c r="D61" s="65"/>
      <c r="E61" s="66"/>
      <c r="F61" s="66"/>
      <c r="G61" s="66"/>
      <c r="H61" s="66"/>
      <c r="I61" s="66"/>
      <c r="J61" s="65"/>
      <c r="K61" s="72"/>
      <c r="L61" s="65"/>
      <c r="M61" s="75"/>
    </row>
    <row r="62" spans="1:13" ht="18">
      <c r="A62" s="69"/>
      <c r="B62" s="65"/>
      <c r="C62" s="65"/>
      <c r="D62" s="65"/>
      <c r="E62" s="66"/>
      <c r="F62" s="66"/>
      <c r="G62" s="66"/>
      <c r="H62" s="66"/>
      <c r="I62" s="66"/>
      <c r="J62" s="67"/>
      <c r="K62" s="68"/>
      <c r="L62" s="65"/>
      <c r="M62" s="75"/>
    </row>
    <row r="63" spans="1:13" ht="18">
      <c r="A63" s="69"/>
      <c r="B63" s="65"/>
      <c r="C63" s="65"/>
      <c r="D63" s="65"/>
      <c r="E63" s="66"/>
      <c r="F63" s="66"/>
      <c r="G63" s="66"/>
      <c r="H63" s="66"/>
      <c r="I63" s="66"/>
      <c r="J63" s="65"/>
      <c r="K63" s="72"/>
      <c r="L63" s="65"/>
      <c r="M63" s="75"/>
    </row>
    <row r="64" spans="1:13" ht="18">
      <c r="A64" s="69"/>
      <c r="B64" s="65"/>
      <c r="C64" s="65"/>
      <c r="D64" s="65"/>
      <c r="E64" s="66"/>
      <c r="F64" s="66"/>
      <c r="G64" s="66"/>
      <c r="H64" s="66"/>
      <c r="I64" s="66"/>
      <c r="J64" s="60"/>
      <c r="K64" s="71"/>
      <c r="L64" s="60"/>
      <c r="M64" s="75"/>
    </row>
    <row r="65" spans="1:13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9"/>
      <c r="M65" s="50"/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54"/>
  <sheetViews>
    <sheetView workbookViewId="0">
      <selection activeCell="O16" sqref="O16"/>
    </sheetView>
  </sheetViews>
  <sheetFormatPr defaultRowHeight="15"/>
  <cols>
    <col min="1" max="1" width="15.7109375" customWidth="1"/>
    <col min="2" max="2" width="17.85546875" customWidth="1"/>
    <col min="3" max="3" width="8.85546875" customWidth="1"/>
    <col min="4" max="4" width="9.5703125" customWidth="1"/>
    <col min="5" max="5" width="10" customWidth="1"/>
    <col min="6" max="6" width="9.7109375" customWidth="1"/>
    <col min="10" max="10" width="13.28515625" customWidth="1"/>
    <col min="11" max="11" width="13.140625" customWidth="1"/>
    <col min="12" max="12" width="20.7109375" customWidth="1"/>
    <col min="13" max="13" width="17.28515625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30</v>
      </c>
      <c r="I2" s="9">
        <v>22</v>
      </c>
      <c r="J2" s="14">
        <v>6</v>
      </c>
      <c r="K2" s="9">
        <v>2</v>
      </c>
      <c r="L2" s="30">
        <f>I2/(I2+J2)</f>
        <v>0.7857142857142857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SUM(K23:K359)</f>
        <v>0</v>
      </c>
      <c r="J3" s="28" t="s">
        <v>80</v>
      </c>
      <c r="K3" s="10">
        <v>0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0" t="s">
        <v>88</v>
      </c>
      <c r="K4" s="10">
        <v>0</v>
      </c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s="139" customFormat="1" ht="15.75">
      <c r="A7" s="151">
        <v>44501</v>
      </c>
      <c r="B7" s="152" t="s">
        <v>141</v>
      </c>
      <c r="C7" s="152" t="s">
        <v>15</v>
      </c>
      <c r="D7" s="154">
        <v>650</v>
      </c>
      <c r="E7" s="152">
        <v>2382</v>
      </c>
      <c r="F7" s="152">
        <v>2393</v>
      </c>
      <c r="G7" s="153">
        <v>2425</v>
      </c>
      <c r="H7" s="153">
        <v>2360</v>
      </c>
      <c r="I7" s="153">
        <v>2393</v>
      </c>
      <c r="J7" s="153">
        <f t="shared" ref="J7" si="0">I7-E7</f>
        <v>11</v>
      </c>
      <c r="K7" s="155">
        <f t="shared" ref="K7:K8" si="1">J7*D7</f>
        <v>7150</v>
      </c>
      <c r="L7" s="153" t="s">
        <v>13</v>
      </c>
    </row>
    <row r="8" spans="1:13" s="139" customFormat="1" ht="18.75">
      <c r="A8" s="151">
        <v>44501</v>
      </c>
      <c r="B8" s="152" t="s">
        <v>136</v>
      </c>
      <c r="C8" s="152" t="s">
        <v>12</v>
      </c>
      <c r="D8" s="154">
        <v>1250</v>
      </c>
      <c r="E8" s="152">
        <v>558</v>
      </c>
      <c r="F8" s="152">
        <v>548</v>
      </c>
      <c r="G8" s="153">
        <v>540</v>
      </c>
      <c r="H8" s="153">
        <v>574</v>
      </c>
      <c r="I8" s="153">
        <v>574</v>
      </c>
      <c r="J8" s="157">
        <f t="shared" ref="J8" si="2">E8-I8</f>
        <v>-16</v>
      </c>
      <c r="K8" s="156">
        <f t="shared" si="1"/>
        <v>-20000</v>
      </c>
      <c r="L8" s="133" t="s">
        <v>14</v>
      </c>
      <c r="M8" s="159"/>
    </row>
    <row r="9" spans="1:13" s="139" customFormat="1" ht="18.75">
      <c r="A9" s="151">
        <v>44502</v>
      </c>
      <c r="B9" s="152" t="s">
        <v>142</v>
      </c>
      <c r="C9" s="152" t="s">
        <v>15</v>
      </c>
      <c r="D9" s="154">
        <v>275</v>
      </c>
      <c r="E9" s="152">
        <v>2772</v>
      </c>
      <c r="F9" s="152">
        <v>2792</v>
      </c>
      <c r="G9" s="153">
        <v>2810</v>
      </c>
      <c r="H9" s="153">
        <v>2745</v>
      </c>
      <c r="I9" s="153">
        <v>2745</v>
      </c>
      <c r="J9" s="157">
        <f t="shared" ref="J9" si="3">I9-E9</f>
        <v>-27</v>
      </c>
      <c r="K9" s="156">
        <f t="shared" ref="K9" si="4">J9*D9</f>
        <v>-7425</v>
      </c>
      <c r="L9" s="133" t="s">
        <v>14</v>
      </c>
    </row>
    <row r="10" spans="1:13" s="139" customFormat="1" ht="18.75">
      <c r="A10" s="151">
        <v>44509</v>
      </c>
      <c r="B10" s="152" t="s">
        <v>32</v>
      </c>
      <c r="C10" s="152" t="s">
        <v>15</v>
      </c>
      <c r="D10" s="154">
        <v>2900</v>
      </c>
      <c r="E10" s="152">
        <v>227</v>
      </c>
      <c r="F10" s="152">
        <v>229</v>
      </c>
      <c r="G10" s="153">
        <v>233</v>
      </c>
      <c r="H10" s="153">
        <v>224</v>
      </c>
      <c r="I10" s="153">
        <v>224</v>
      </c>
      <c r="J10" s="157">
        <f t="shared" ref="J10" si="5">I10-E10</f>
        <v>-3</v>
      </c>
      <c r="K10" s="156">
        <f t="shared" ref="K10" si="6">J10*D10</f>
        <v>-8700</v>
      </c>
      <c r="L10" s="133" t="s">
        <v>14</v>
      </c>
    </row>
    <row r="11" spans="1:13" s="139" customFormat="1" ht="18.75">
      <c r="A11" s="151">
        <v>44511</v>
      </c>
      <c r="B11" s="152" t="s">
        <v>143</v>
      </c>
      <c r="C11" s="152" t="s">
        <v>15</v>
      </c>
      <c r="D11" s="154">
        <v>500</v>
      </c>
      <c r="E11" s="152">
        <v>2474</v>
      </c>
      <c r="F11" s="152">
        <v>2485</v>
      </c>
      <c r="G11" s="153">
        <v>2500</v>
      </c>
      <c r="H11" s="153">
        <v>2458</v>
      </c>
      <c r="I11" s="153">
        <v>2458</v>
      </c>
      <c r="J11" s="157">
        <f t="shared" ref="J11" si="7">I11-E11</f>
        <v>-16</v>
      </c>
      <c r="K11" s="156">
        <f t="shared" ref="K11" si="8">J11*D11</f>
        <v>-8000</v>
      </c>
      <c r="L11" s="133" t="s">
        <v>14</v>
      </c>
    </row>
    <row r="12" spans="1:13" s="139" customFormat="1" ht="15.75">
      <c r="A12" s="151">
        <v>44512</v>
      </c>
      <c r="B12" s="152" t="s">
        <v>144</v>
      </c>
      <c r="C12" s="152" t="s">
        <v>15</v>
      </c>
      <c r="D12" s="154">
        <v>500</v>
      </c>
      <c r="E12" s="152">
        <v>2260</v>
      </c>
      <c r="F12" s="152">
        <v>2275</v>
      </c>
      <c r="G12" s="153">
        <v>2290</v>
      </c>
      <c r="H12" s="153">
        <v>2240</v>
      </c>
      <c r="I12" s="153">
        <v>2275</v>
      </c>
      <c r="J12" s="153">
        <f t="shared" ref="J12" si="9">I12-E12</f>
        <v>15</v>
      </c>
      <c r="K12" s="155">
        <f t="shared" ref="K12:K13" si="10">J12*D12</f>
        <v>7500</v>
      </c>
      <c r="L12" s="153" t="s">
        <v>13</v>
      </c>
    </row>
    <row r="13" spans="1:13" s="139" customFormat="1" ht="15.75">
      <c r="A13" s="151">
        <v>44516</v>
      </c>
      <c r="B13" s="152" t="s">
        <v>49</v>
      </c>
      <c r="C13" s="152" t="s">
        <v>12</v>
      </c>
      <c r="D13" s="154">
        <v>600</v>
      </c>
      <c r="E13" s="152">
        <v>2540</v>
      </c>
      <c r="F13" s="152">
        <v>2520</v>
      </c>
      <c r="G13" s="153">
        <v>2490</v>
      </c>
      <c r="H13" s="153">
        <v>2560</v>
      </c>
      <c r="I13" s="153">
        <v>2520</v>
      </c>
      <c r="J13" s="153">
        <f t="shared" ref="J13" si="11">E13-I13</f>
        <v>20</v>
      </c>
      <c r="K13" s="155">
        <f t="shared" si="10"/>
        <v>12000</v>
      </c>
      <c r="L13" s="153" t="s">
        <v>13</v>
      </c>
      <c r="M13" s="159"/>
    </row>
    <row r="14" spans="1:13" s="139" customFormat="1" ht="15.75">
      <c r="A14" s="151">
        <v>44517</v>
      </c>
      <c r="B14" s="152" t="s">
        <v>145</v>
      </c>
      <c r="C14" s="152" t="s">
        <v>15</v>
      </c>
      <c r="D14" s="154">
        <v>250</v>
      </c>
      <c r="E14" s="152">
        <v>5620</v>
      </c>
      <c r="F14" s="152">
        <v>5650</v>
      </c>
      <c r="G14" s="153">
        <v>5700</v>
      </c>
      <c r="H14" s="153">
        <v>5560</v>
      </c>
      <c r="I14" s="153">
        <v>5650</v>
      </c>
      <c r="J14" s="153">
        <f t="shared" ref="J14" si="12">I14-E14</f>
        <v>30</v>
      </c>
      <c r="K14" s="155">
        <f t="shared" ref="K14:K15" si="13">J14*D14</f>
        <v>7500</v>
      </c>
      <c r="L14" s="153" t="s">
        <v>13</v>
      </c>
    </row>
    <row r="15" spans="1:13" s="139" customFormat="1" ht="15.75">
      <c r="A15" s="151">
        <v>44518</v>
      </c>
      <c r="B15" s="152" t="s">
        <v>24</v>
      </c>
      <c r="C15" s="152" t="s">
        <v>12</v>
      </c>
      <c r="D15" s="154">
        <v>250</v>
      </c>
      <c r="E15" s="152">
        <v>3873</v>
      </c>
      <c r="F15" s="152">
        <v>3850</v>
      </c>
      <c r="G15" s="153">
        <v>3820</v>
      </c>
      <c r="H15" s="153">
        <v>3889</v>
      </c>
      <c r="I15" s="153">
        <v>3850</v>
      </c>
      <c r="J15" s="153">
        <f t="shared" ref="J15" si="14">E15-I15</f>
        <v>23</v>
      </c>
      <c r="K15" s="155">
        <f t="shared" si="13"/>
        <v>5750</v>
      </c>
      <c r="L15" s="153" t="s">
        <v>13</v>
      </c>
      <c r="M15" s="159"/>
    </row>
    <row r="16" spans="1:13" s="139" customFormat="1" ht="15.75">
      <c r="A16" s="151">
        <v>44522</v>
      </c>
      <c r="B16" s="152" t="s">
        <v>49</v>
      </c>
      <c r="C16" s="152" t="s">
        <v>12</v>
      </c>
      <c r="D16" s="154">
        <v>250</v>
      </c>
      <c r="E16" s="152">
        <v>2381</v>
      </c>
      <c r="F16" s="152">
        <v>2369</v>
      </c>
      <c r="G16" s="153">
        <v>2400</v>
      </c>
      <c r="H16" s="153">
        <v>2395</v>
      </c>
      <c r="I16" s="153">
        <v>2373</v>
      </c>
      <c r="J16" s="153">
        <f t="shared" ref="J16" si="15">E16-I16</f>
        <v>8</v>
      </c>
      <c r="K16" s="155">
        <f t="shared" ref="K16" si="16">J16*D16</f>
        <v>2000</v>
      </c>
      <c r="L16" s="153" t="s">
        <v>13</v>
      </c>
      <c r="M16" s="159"/>
    </row>
    <row r="17" spans="1:13" s="139" customFormat="1" ht="15.75">
      <c r="A17" s="151">
        <v>44523</v>
      </c>
      <c r="B17" s="152" t="s">
        <v>137</v>
      </c>
      <c r="C17" s="152" t="s">
        <v>12</v>
      </c>
      <c r="D17" s="154">
        <v>250</v>
      </c>
      <c r="E17" s="152">
        <v>1750</v>
      </c>
      <c r="F17" s="152">
        <v>1735</v>
      </c>
      <c r="G17" s="153">
        <v>1720</v>
      </c>
      <c r="H17" s="153">
        <v>1770</v>
      </c>
      <c r="I17" s="153">
        <v>1739</v>
      </c>
      <c r="J17" s="153">
        <f t="shared" ref="J17" si="17">E17-I17</f>
        <v>11</v>
      </c>
      <c r="K17" s="155">
        <f t="shared" ref="K17" si="18">J17*D17</f>
        <v>2750</v>
      </c>
      <c r="L17" s="153" t="s">
        <v>13</v>
      </c>
      <c r="M17" s="159"/>
    </row>
    <row r="18" spans="1:13" s="139" customFormat="1" ht="15.75">
      <c r="A18" s="151">
        <v>44524</v>
      </c>
      <c r="B18" s="152" t="s">
        <v>146</v>
      </c>
      <c r="C18" s="152" t="s">
        <v>12</v>
      </c>
      <c r="D18" s="154">
        <v>100</v>
      </c>
      <c r="E18" s="152">
        <v>1739</v>
      </c>
      <c r="F18" s="152">
        <v>1709</v>
      </c>
      <c r="G18" s="153">
        <v>1700</v>
      </c>
      <c r="H18" s="153">
        <v>1770</v>
      </c>
      <c r="I18" s="153">
        <v>1719</v>
      </c>
      <c r="J18" s="153">
        <f t="shared" ref="J18" si="19">E18-I18</f>
        <v>20</v>
      </c>
      <c r="K18" s="155">
        <f t="shared" ref="K18" si="20">J18*D18</f>
        <v>2000</v>
      </c>
      <c r="L18" s="153" t="s">
        <v>13</v>
      </c>
      <c r="M18" s="159"/>
    </row>
    <row r="19" spans="1:13" s="139" customFormat="1" ht="15.75">
      <c r="A19" s="151">
        <v>44525</v>
      </c>
      <c r="B19" s="152" t="s">
        <v>144</v>
      </c>
      <c r="C19" s="152" t="s">
        <v>12</v>
      </c>
      <c r="D19" s="154">
        <v>250</v>
      </c>
      <c r="E19" s="152">
        <v>1739</v>
      </c>
      <c r="F19" s="152">
        <v>1709</v>
      </c>
      <c r="G19" s="153">
        <v>1700</v>
      </c>
      <c r="H19" s="153">
        <v>1770</v>
      </c>
      <c r="I19" s="153">
        <v>1719</v>
      </c>
      <c r="J19" s="153">
        <f t="shared" ref="J19" si="21">E19-I19</f>
        <v>20</v>
      </c>
      <c r="K19" s="155">
        <f t="shared" ref="K19:K20" si="22">J19*D19</f>
        <v>5000</v>
      </c>
      <c r="L19" s="153" t="s">
        <v>13</v>
      </c>
      <c r="M19" s="159"/>
    </row>
    <row r="20" spans="1:13" s="139" customFormat="1" ht="15.75">
      <c r="A20" s="151">
        <v>44526</v>
      </c>
      <c r="B20" s="152" t="s">
        <v>147</v>
      </c>
      <c r="C20" s="152" t="s">
        <v>15</v>
      </c>
      <c r="D20" s="154">
        <v>200</v>
      </c>
      <c r="E20" s="152">
        <v>3511</v>
      </c>
      <c r="F20" s="152">
        <v>3535</v>
      </c>
      <c r="G20" s="153">
        <v>3600</v>
      </c>
      <c r="H20" s="153">
        <v>3477</v>
      </c>
      <c r="I20" s="153">
        <v>3535</v>
      </c>
      <c r="J20" s="153">
        <f t="shared" ref="J20" si="23">I20-E20</f>
        <v>24</v>
      </c>
      <c r="K20" s="155">
        <f t="shared" si="22"/>
        <v>4800</v>
      </c>
      <c r="L20" s="153" t="s">
        <v>13</v>
      </c>
    </row>
    <row r="21" spans="1:13" s="139" customFormat="1" ht="18.75">
      <c r="A21" s="151">
        <v>44529</v>
      </c>
      <c r="B21" s="152" t="s">
        <v>109</v>
      </c>
      <c r="C21" s="152" t="s">
        <v>15</v>
      </c>
      <c r="D21" s="154">
        <v>650</v>
      </c>
      <c r="E21" s="152">
        <v>999</v>
      </c>
      <c r="F21" s="152">
        <v>1008</v>
      </c>
      <c r="G21" s="153">
        <v>1020</v>
      </c>
      <c r="H21" s="153">
        <v>985</v>
      </c>
      <c r="I21" s="153">
        <v>985</v>
      </c>
      <c r="J21" s="157">
        <f t="shared" ref="J21" si="24">I21-E21</f>
        <v>-14</v>
      </c>
      <c r="K21" s="156">
        <f t="shared" ref="K21:K22" si="25">J21*D21</f>
        <v>-9100</v>
      </c>
      <c r="L21" s="133" t="s">
        <v>14</v>
      </c>
    </row>
    <row r="22" spans="1:13" s="139" customFormat="1" ht="18.75">
      <c r="A22" s="151">
        <v>44530</v>
      </c>
      <c r="B22" s="152" t="s">
        <v>148</v>
      </c>
      <c r="C22" s="152" t="s">
        <v>12</v>
      </c>
      <c r="D22" s="154">
        <v>100</v>
      </c>
      <c r="E22" s="152">
        <v>4884</v>
      </c>
      <c r="F22" s="152">
        <v>4830</v>
      </c>
      <c r="G22" s="153">
        <v>4770</v>
      </c>
      <c r="H22" s="153">
        <v>4922</v>
      </c>
      <c r="I22" s="153">
        <v>4922</v>
      </c>
      <c r="J22" s="157">
        <f t="shared" ref="J22" si="26">E22-I22</f>
        <v>-38</v>
      </c>
      <c r="K22" s="156">
        <f t="shared" si="25"/>
        <v>-3800</v>
      </c>
      <c r="L22" s="133" t="s">
        <v>14</v>
      </c>
      <c r="M22" s="159"/>
    </row>
    <row r="23" spans="1:13" ht="18.75">
      <c r="A23" s="131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0"/>
    </row>
    <row r="24" spans="1:13" ht="18.75">
      <c r="A24" s="131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0"/>
    </row>
    <row r="25" spans="1:13" ht="18.75">
      <c r="A25" s="131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0"/>
    </row>
    <row r="26" spans="1:13" ht="18.75">
      <c r="A26" s="131"/>
      <c r="B26" s="132"/>
      <c r="C26" s="132"/>
      <c r="D26" s="132"/>
      <c r="E26" s="132"/>
      <c r="F26" s="132"/>
      <c r="G26" s="132"/>
      <c r="H26" s="132"/>
      <c r="I26" s="132"/>
      <c r="J26" s="133"/>
      <c r="K26" s="133"/>
      <c r="L26" s="133"/>
      <c r="M26" s="130"/>
    </row>
    <row r="27" spans="1:13" ht="18.75">
      <c r="A27" s="131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0"/>
    </row>
    <row r="28" spans="1:13" ht="18.75">
      <c r="A28" s="131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0"/>
    </row>
    <row r="29" spans="1:13" ht="18.75">
      <c r="A29" s="131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0"/>
    </row>
    <row r="30" spans="1:13" ht="18.75">
      <c r="A30" s="131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0"/>
    </row>
    <row r="31" spans="1:13" ht="18.75">
      <c r="A31" s="131"/>
      <c r="B31" s="132"/>
      <c r="C31" s="132"/>
      <c r="D31" s="132"/>
      <c r="E31" s="132"/>
      <c r="F31" s="132"/>
      <c r="G31" s="132"/>
      <c r="H31" s="132"/>
      <c r="I31" s="132"/>
      <c r="J31" s="133"/>
      <c r="K31" s="133"/>
      <c r="L31" s="133"/>
      <c r="M31" s="130"/>
    </row>
    <row r="32" spans="1:13" ht="18.75">
      <c r="A32" s="131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0"/>
    </row>
    <row r="33" spans="1:13" ht="18.75">
      <c r="A33" s="131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0"/>
    </row>
    <row r="34" spans="1:13" ht="18.75">
      <c r="A34" s="131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0"/>
    </row>
    <row r="35" spans="1:13" ht="18.75">
      <c r="A35" s="131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0"/>
    </row>
    <row r="36" spans="1:13" ht="18.75">
      <c r="A36" s="131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0"/>
    </row>
    <row r="37" spans="1:13" ht="18.75">
      <c r="A37" s="131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0"/>
    </row>
    <row r="38" spans="1:13" ht="18.75">
      <c r="A38" s="131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0"/>
    </row>
    <row r="39" spans="1:13" ht="18.75">
      <c r="A39" s="131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0"/>
    </row>
    <row r="40" spans="1:13" ht="18.75">
      <c r="A40" s="131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0"/>
    </row>
    <row r="41" spans="1:13" ht="18.75">
      <c r="A41" s="131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0"/>
    </row>
    <row r="42" spans="1:13" ht="18.75">
      <c r="A42" s="131"/>
      <c r="B42" s="132"/>
      <c r="C42" s="132"/>
      <c r="D42" s="132"/>
      <c r="E42" s="132"/>
      <c r="F42" s="132"/>
      <c r="G42" s="132"/>
      <c r="H42" s="132"/>
      <c r="I42" s="132"/>
      <c r="J42" s="133"/>
      <c r="K42" s="133"/>
      <c r="L42" s="133"/>
      <c r="M42" s="130"/>
    </row>
    <row r="43" spans="1:13" ht="18.75">
      <c r="A43" s="131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0"/>
    </row>
    <row r="44" spans="1:13" ht="18.75">
      <c r="A44" s="131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0"/>
    </row>
    <row r="45" spans="1:13" ht="18.75">
      <c r="A45" s="131"/>
      <c r="B45" s="132"/>
      <c r="C45" s="132"/>
      <c r="D45" s="132"/>
      <c r="E45" s="132"/>
      <c r="F45" s="132"/>
      <c r="G45" s="132"/>
      <c r="H45" s="132"/>
      <c r="I45" s="132"/>
      <c r="J45" s="133"/>
      <c r="K45" s="133"/>
      <c r="L45" s="133"/>
      <c r="M45" s="130"/>
    </row>
    <row r="46" spans="1:13" ht="18.75">
      <c r="A46" s="131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0"/>
    </row>
    <row r="47" spans="1:13" ht="18.75">
      <c r="A47" s="131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0"/>
    </row>
    <row r="48" spans="1:13" ht="18.75">
      <c r="A48" s="131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0"/>
    </row>
    <row r="49" spans="1:13" ht="18.75">
      <c r="A49" s="131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0"/>
    </row>
    <row r="50" spans="1:13" ht="18.75">
      <c r="A50" s="131"/>
      <c r="B50" s="132"/>
      <c r="C50" s="132"/>
      <c r="D50" s="132"/>
      <c r="E50" s="132"/>
      <c r="F50" s="132"/>
      <c r="G50" s="132"/>
      <c r="H50" s="132"/>
      <c r="I50" s="132"/>
      <c r="J50" s="133"/>
      <c r="K50" s="133"/>
      <c r="L50" s="133"/>
      <c r="M50" s="130"/>
    </row>
    <row r="51" spans="1:13" ht="18.75">
      <c r="A51" s="131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0"/>
    </row>
    <row r="52" spans="1:13" ht="18.75">
      <c r="A52" s="131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0"/>
    </row>
    <row r="53" spans="1:13" ht="18.75">
      <c r="A53" s="131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0"/>
    </row>
    <row r="54" spans="1:13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31"/>
  <sheetViews>
    <sheetView topLeftCell="A4" workbookViewId="0">
      <selection activeCell="A7" sqref="A7:XFD7"/>
    </sheetView>
  </sheetViews>
  <sheetFormatPr defaultRowHeight="15"/>
  <cols>
    <col min="1" max="1" width="16.140625" customWidth="1"/>
    <col min="2" max="2" width="17.42578125" customWidth="1"/>
    <col min="4" max="4" width="10.140625" customWidth="1"/>
    <col min="9" max="9" width="9.85546875" customWidth="1"/>
    <col min="10" max="11" width="14.140625" customWidth="1"/>
    <col min="12" max="12" width="19.42578125" customWidth="1"/>
    <col min="13" max="13" width="20.28515625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39</v>
      </c>
      <c r="I2" s="9">
        <v>29</v>
      </c>
      <c r="J2" s="14">
        <v>9</v>
      </c>
      <c r="K2" s="9">
        <v>1</v>
      </c>
      <c r="L2" s="30">
        <f>I2/(I2+J2)</f>
        <v>0.76315789473684215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SUM(K28:K361)</f>
        <v>0</v>
      </c>
      <c r="J3" s="28" t="s">
        <v>80</v>
      </c>
      <c r="K3" s="10">
        <v>0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0" t="s">
        <v>88</v>
      </c>
      <c r="K4" s="10">
        <v>0</v>
      </c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s="139" customFormat="1" ht="15.75">
      <c r="A7" s="151">
        <v>44470</v>
      </c>
      <c r="B7" s="152" t="s">
        <v>130</v>
      </c>
      <c r="C7" s="152" t="s">
        <v>12</v>
      </c>
      <c r="D7" s="154">
        <v>600</v>
      </c>
      <c r="E7" s="152">
        <v>956</v>
      </c>
      <c r="F7" s="152">
        <v>949</v>
      </c>
      <c r="G7" s="153">
        <v>935</v>
      </c>
      <c r="H7" s="153">
        <v>968</v>
      </c>
      <c r="I7" s="153">
        <v>949</v>
      </c>
      <c r="J7" s="153">
        <f t="shared" ref="J7" si="0">E7-I7</f>
        <v>7</v>
      </c>
      <c r="K7" s="155">
        <f t="shared" ref="K7" si="1">J7*D7</f>
        <v>4200</v>
      </c>
      <c r="L7" s="153" t="s">
        <v>13</v>
      </c>
      <c r="M7" s="159"/>
    </row>
    <row r="8" spans="1:13" s="139" customFormat="1" ht="15.75">
      <c r="A8" s="151">
        <v>44473</v>
      </c>
      <c r="B8" s="152" t="s">
        <v>131</v>
      </c>
      <c r="C8" s="152" t="s">
        <v>15</v>
      </c>
      <c r="D8" s="154">
        <v>275</v>
      </c>
      <c r="E8" s="152">
        <v>2381</v>
      </c>
      <c r="F8" s="152">
        <v>2400</v>
      </c>
      <c r="G8" s="153">
        <v>2430</v>
      </c>
      <c r="H8" s="153">
        <v>2350</v>
      </c>
      <c r="I8" s="153">
        <v>2400</v>
      </c>
      <c r="J8" s="153">
        <f t="shared" ref="J8:J27" si="2">I8-E8</f>
        <v>19</v>
      </c>
      <c r="K8" s="158">
        <f t="shared" ref="K8:K10" si="3">J8*D8</f>
        <v>5225</v>
      </c>
      <c r="L8" s="153" t="s">
        <v>13</v>
      </c>
    </row>
    <row r="9" spans="1:13" s="139" customFormat="1" ht="15.75">
      <c r="A9" s="151">
        <v>44474</v>
      </c>
      <c r="B9" s="152" t="s">
        <v>132</v>
      </c>
      <c r="C9" s="152" t="s">
        <v>15</v>
      </c>
      <c r="D9" s="154">
        <v>275</v>
      </c>
      <c r="E9" s="152">
        <v>2245</v>
      </c>
      <c r="F9" s="152">
        <v>2275</v>
      </c>
      <c r="G9" s="153">
        <v>2300</v>
      </c>
      <c r="H9" s="153">
        <v>2220</v>
      </c>
      <c r="I9" s="153">
        <v>2250</v>
      </c>
      <c r="J9" s="153">
        <f t="shared" si="2"/>
        <v>5</v>
      </c>
      <c r="K9" s="158">
        <f t="shared" si="3"/>
        <v>1375</v>
      </c>
      <c r="L9" s="153" t="s">
        <v>13</v>
      </c>
    </row>
    <row r="10" spans="1:13" s="139" customFormat="1" ht="15.75">
      <c r="A10" s="151">
        <v>44476</v>
      </c>
      <c r="B10" s="152" t="s">
        <v>99</v>
      </c>
      <c r="C10" s="152" t="s">
        <v>15</v>
      </c>
      <c r="D10" s="154">
        <v>375</v>
      </c>
      <c r="E10" s="152">
        <v>2351</v>
      </c>
      <c r="F10" s="152">
        <v>2365</v>
      </c>
      <c r="G10" s="153">
        <v>2380</v>
      </c>
      <c r="H10" s="153">
        <v>2330</v>
      </c>
      <c r="I10" s="153">
        <v>2365</v>
      </c>
      <c r="J10" s="153">
        <f t="shared" si="2"/>
        <v>14</v>
      </c>
      <c r="K10" s="158">
        <f t="shared" si="3"/>
        <v>5250</v>
      </c>
      <c r="L10" s="153" t="s">
        <v>13</v>
      </c>
    </row>
    <row r="11" spans="1:13" s="139" customFormat="1" ht="15.75">
      <c r="A11" s="151">
        <v>44477</v>
      </c>
      <c r="B11" s="152" t="s">
        <v>133</v>
      </c>
      <c r="C11" s="152" t="s">
        <v>15</v>
      </c>
      <c r="D11" s="154">
        <v>550</v>
      </c>
      <c r="E11" s="152">
        <v>1964</v>
      </c>
      <c r="F11" s="152">
        <v>1970</v>
      </c>
      <c r="G11" s="153">
        <v>1985</v>
      </c>
      <c r="H11" s="153">
        <v>1945</v>
      </c>
      <c r="I11" s="153">
        <v>1970</v>
      </c>
      <c r="J11" s="153">
        <f t="shared" si="2"/>
        <v>6</v>
      </c>
      <c r="K11" s="155">
        <f t="shared" ref="K11:K27" si="4">J11*D11</f>
        <v>3300</v>
      </c>
      <c r="L11" s="153" t="s">
        <v>13</v>
      </c>
    </row>
    <row r="12" spans="1:13" s="139" customFormat="1" ht="15.75">
      <c r="A12" s="151">
        <v>44480</v>
      </c>
      <c r="B12" s="152" t="s">
        <v>134</v>
      </c>
      <c r="C12" s="152" t="s">
        <v>15</v>
      </c>
      <c r="D12" s="154">
        <v>400</v>
      </c>
      <c r="E12" s="152">
        <v>2638</v>
      </c>
      <c r="F12" s="152">
        <v>2650</v>
      </c>
      <c r="G12" s="153">
        <v>2670</v>
      </c>
      <c r="H12" s="153">
        <v>2620</v>
      </c>
      <c r="I12" s="153">
        <v>2620</v>
      </c>
      <c r="J12" s="157">
        <f t="shared" si="2"/>
        <v>-18</v>
      </c>
      <c r="K12" s="156">
        <f t="shared" si="4"/>
        <v>-7200</v>
      </c>
      <c r="L12" s="157" t="s">
        <v>14</v>
      </c>
    </row>
    <row r="13" spans="1:13" s="139" customFormat="1" ht="15.75">
      <c r="A13" s="151">
        <v>44481</v>
      </c>
      <c r="B13" s="152" t="s">
        <v>99</v>
      </c>
      <c r="C13" s="152" t="s">
        <v>15</v>
      </c>
      <c r="D13" s="154">
        <v>375</v>
      </c>
      <c r="E13" s="152">
        <v>2430</v>
      </c>
      <c r="F13" s="152">
        <v>2450</v>
      </c>
      <c r="G13" s="153">
        <v>2470</v>
      </c>
      <c r="H13" s="153">
        <v>2410</v>
      </c>
      <c r="I13" s="153">
        <v>2450</v>
      </c>
      <c r="J13" s="153">
        <f t="shared" si="2"/>
        <v>20</v>
      </c>
      <c r="K13" s="155">
        <f t="shared" si="4"/>
        <v>7500</v>
      </c>
      <c r="L13" s="153" t="s">
        <v>13</v>
      </c>
    </row>
    <row r="14" spans="1:13" s="139" customFormat="1" ht="15.75">
      <c r="A14" s="151">
        <v>44482</v>
      </c>
      <c r="B14" s="152" t="s">
        <v>99</v>
      </c>
      <c r="C14" s="152" t="s">
        <v>15</v>
      </c>
      <c r="D14" s="154">
        <v>375</v>
      </c>
      <c r="E14" s="152">
        <v>2537</v>
      </c>
      <c r="F14" s="152">
        <v>2549</v>
      </c>
      <c r="G14" s="153">
        <v>2600</v>
      </c>
      <c r="H14" s="153">
        <v>2515</v>
      </c>
      <c r="I14" s="153">
        <v>2548</v>
      </c>
      <c r="J14" s="153">
        <f t="shared" si="2"/>
        <v>11</v>
      </c>
      <c r="K14" s="155">
        <f t="shared" si="4"/>
        <v>4125</v>
      </c>
      <c r="L14" s="153" t="s">
        <v>13</v>
      </c>
    </row>
    <row r="15" spans="1:13" s="139" customFormat="1" ht="15.75">
      <c r="A15" s="151">
        <v>44483</v>
      </c>
      <c r="B15" s="152" t="s">
        <v>135</v>
      </c>
      <c r="C15" s="152" t="s">
        <v>15</v>
      </c>
      <c r="D15" s="154">
        <v>125</v>
      </c>
      <c r="E15" s="152">
        <v>5666</v>
      </c>
      <c r="F15" s="152">
        <v>5710</v>
      </c>
      <c r="G15" s="153">
        <v>5750</v>
      </c>
      <c r="H15" s="153">
        <v>5610</v>
      </c>
      <c r="I15" s="153">
        <v>5610</v>
      </c>
      <c r="J15" s="157">
        <f t="shared" si="2"/>
        <v>-56</v>
      </c>
      <c r="K15" s="156">
        <f t="shared" si="4"/>
        <v>-7000</v>
      </c>
      <c r="L15" s="157" t="s">
        <v>14</v>
      </c>
    </row>
    <row r="16" spans="1:13" s="139" customFormat="1" ht="15.75">
      <c r="A16" s="151">
        <v>44487</v>
      </c>
      <c r="B16" s="152" t="s">
        <v>133</v>
      </c>
      <c r="C16" s="152" t="s">
        <v>15</v>
      </c>
      <c r="D16" s="154">
        <v>550</v>
      </c>
      <c r="E16" s="152">
        <v>2179</v>
      </c>
      <c r="F16" s="152">
        <v>2189</v>
      </c>
      <c r="G16" s="153">
        <v>2200</v>
      </c>
      <c r="H16" s="153">
        <v>2169</v>
      </c>
      <c r="I16" s="153">
        <v>2169</v>
      </c>
      <c r="J16" s="157">
        <f t="shared" si="2"/>
        <v>-10</v>
      </c>
      <c r="K16" s="156">
        <f t="shared" si="4"/>
        <v>-5500</v>
      </c>
      <c r="L16" s="157" t="s">
        <v>14</v>
      </c>
    </row>
    <row r="17" spans="1:13" s="139" customFormat="1" ht="15.75">
      <c r="A17" s="151">
        <v>44490</v>
      </c>
      <c r="B17" s="152" t="s">
        <v>136</v>
      </c>
      <c r="C17" s="152" t="s">
        <v>15</v>
      </c>
      <c r="D17" s="154">
        <v>1250</v>
      </c>
      <c r="E17" s="152">
        <v>609</v>
      </c>
      <c r="F17" s="152">
        <v>614</v>
      </c>
      <c r="G17" s="153">
        <v>625</v>
      </c>
      <c r="H17" s="153">
        <v>604</v>
      </c>
      <c r="I17" s="153">
        <v>604</v>
      </c>
      <c r="J17" s="157">
        <f t="shared" si="2"/>
        <v>-5</v>
      </c>
      <c r="K17" s="156">
        <f t="shared" si="4"/>
        <v>-6250</v>
      </c>
      <c r="L17" s="157" t="s">
        <v>14</v>
      </c>
    </row>
    <row r="18" spans="1:13" s="139" customFormat="1" ht="15.75">
      <c r="A18" s="151">
        <v>44490</v>
      </c>
      <c r="B18" s="152" t="s">
        <v>137</v>
      </c>
      <c r="C18" s="152" t="s">
        <v>15</v>
      </c>
      <c r="D18" s="154">
        <v>400</v>
      </c>
      <c r="E18" s="152">
        <v>2091</v>
      </c>
      <c r="F18" s="152">
        <v>3001</v>
      </c>
      <c r="G18" s="153">
        <v>3020</v>
      </c>
      <c r="H18" s="153">
        <v>2078</v>
      </c>
      <c r="I18" s="153">
        <v>2097</v>
      </c>
      <c r="J18" s="153">
        <f t="shared" si="2"/>
        <v>6</v>
      </c>
      <c r="K18" s="155">
        <f t="shared" si="4"/>
        <v>2400</v>
      </c>
      <c r="L18" s="153" t="s">
        <v>13</v>
      </c>
    </row>
    <row r="19" spans="1:13" s="139" customFormat="1" ht="15.75">
      <c r="A19" s="151">
        <v>44491</v>
      </c>
      <c r="B19" s="152" t="s">
        <v>113</v>
      </c>
      <c r="C19" s="152" t="s">
        <v>15</v>
      </c>
      <c r="D19" s="154">
        <v>75</v>
      </c>
      <c r="E19" s="152">
        <v>19292</v>
      </c>
      <c r="F19" s="152">
        <v>19350</v>
      </c>
      <c r="G19" s="153">
        <v>19500</v>
      </c>
      <c r="H19" s="153">
        <v>19191</v>
      </c>
      <c r="I19" s="153">
        <v>19191</v>
      </c>
      <c r="J19" s="157">
        <f t="shared" si="2"/>
        <v>-101</v>
      </c>
      <c r="K19" s="156">
        <f t="shared" si="4"/>
        <v>-7575</v>
      </c>
      <c r="L19" s="157" t="s">
        <v>14</v>
      </c>
    </row>
    <row r="20" spans="1:13" s="139" customFormat="1" ht="15.75">
      <c r="A20" s="151">
        <v>44494</v>
      </c>
      <c r="B20" s="152" t="s">
        <v>26</v>
      </c>
      <c r="C20" s="152" t="s">
        <v>15</v>
      </c>
      <c r="D20" s="154">
        <v>3100</v>
      </c>
      <c r="E20" s="152">
        <v>332</v>
      </c>
      <c r="F20" s="152">
        <v>334</v>
      </c>
      <c r="G20" s="153">
        <v>338</v>
      </c>
      <c r="H20" s="153">
        <v>329</v>
      </c>
      <c r="I20" s="153">
        <v>329</v>
      </c>
      <c r="J20" s="157">
        <f t="shared" si="2"/>
        <v>-3</v>
      </c>
      <c r="K20" s="156">
        <f t="shared" si="4"/>
        <v>-9300</v>
      </c>
      <c r="L20" s="157" t="s">
        <v>14</v>
      </c>
    </row>
    <row r="21" spans="1:13" s="139" customFormat="1" ht="15.75">
      <c r="A21" s="151">
        <v>44494</v>
      </c>
      <c r="B21" s="152" t="s">
        <v>138</v>
      </c>
      <c r="C21" s="152" t="s">
        <v>15</v>
      </c>
      <c r="D21" s="154">
        <v>407</v>
      </c>
      <c r="E21" s="152">
        <v>1731</v>
      </c>
      <c r="F21" s="152">
        <v>1742</v>
      </c>
      <c r="G21" s="153">
        <v>1760</v>
      </c>
      <c r="H21" s="153">
        <v>1714</v>
      </c>
      <c r="I21" s="153">
        <v>1742</v>
      </c>
      <c r="J21" s="153">
        <f t="shared" si="2"/>
        <v>11</v>
      </c>
      <c r="K21" s="155">
        <f t="shared" si="4"/>
        <v>4477</v>
      </c>
      <c r="L21" s="153" t="s">
        <v>13</v>
      </c>
    </row>
    <row r="22" spans="1:13" s="139" customFormat="1" ht="15.75">
      <c r="A22" s="151">
        <v>44495</v>
      </c>
      <c r="B22" s="152" t="s">
        <v>77</v>
      </c>
      <c r="C22" s="152" t="s">
        <v>15</v>
      </c>
      <c r="D22" s="154">
        <v>550</v>
      </c>
      <c r="E22" s="152">
        <v>1528</v>
      </c>
      <c r="F22" s="152">
        <v>1538</v>
      </c>
      <c r="G22" s="153">
        <v>1550</v>
      </c>
      <c r="H22" s="153">
        <v>1522</v>
      </c>
      <c r="I22" s="153">
        <v>1538</v>
      </c>
      <c r="J22" s="153">
        <f t="shared" si="2"/>
        <v>10</v>
      </c>
      <c r="K22" s="155">
        <f t="shared" si="4"/>
        <v>5500</v>
      </c>
      <c r="L22" s="153" t="s">
        <v>13</v>
      </c>
    </row>
    <row r="23" spans="1:13" s="139" customFormat="1" ht="15.75">
      <c r="A23" s="151">
        <v>44496</v>
      </c>
      <c r="B23" s="152" t="s">
        <v>139</v>
      </c>
      <c r="C23" s="152" t="s">
        <v>15</v>
      </c>
      <c r="D23" s="154">
        <v>1200</v>
      </c>
      <c r="E23" s="152">
        <v>995</v>
      </c>
      <c r="F23" s="152">
        <v>1002</v>
      </c>
      <c r="G23" s="153">
        <v>1010</v>
      </c>
      <c r="H23" s="153">
        <v>987</v>
      </c>
      <c r="I23" s="153">
        <v>1002</v>
      </c>
      <c r="J23" s="153">
        <f t="shared" si="2"/>
        <v>7</v>
      </c>
      <c r="K23" s="155">
        <f t="shared" si="4"/>
        <v>8400</v>
      </c>
      <c r="L23" s="153" t="s">
        <v>13</v>
      </c>
    </row>
    <row r="24" spans="1:13" s="139" customFormat="1" ht="15.75">
      <c r="A24" s="151">
        <v>44497</v>
      </c>
      <c r="B24" s="152" t="s">
        <v>122</v>
      </c>
      <c r="C24" s="152" t="s">
        <v>15</v>
      </c>
      <c r="D24" s="154">
        <v>1250</v>
      </c>
      <c r="E24" s="152">
        <v>920</v>
      </c>
      <c r="F24" s="152">
        <v>927</v>
      </c>
      <c r="G24" s="153">
        <v>936</v>
      </c>
      <c r="H24" s="153">
        <v>910</v>
      </c>
      <c r="I24" s="153">
        <v>910</v>
      </c>
      <c r="J24" s="157">
        <f t="shared" si="2"/>
        <v>-10</v>
      </c>
      <c r="K24" s="156">
        <f t="shared" si="4"/>
        <v>-12500</v>
      </c>
      <c r="L24" s="157" t="s">
        <v>14</v>
      </c>
    </row>
    <row r="25" spans="1:13" s="139" customFormat="1" ht="15.75">
      <c r="A25" s="151">
        <v>44497</v>
      </c>
      <c r="B25" s="152" t="s">
        <v>131</v>
      </c>
      <c r="C25" s="152" t="s">
        <v>15</v>
      </c>
      <c r="D25" s="154">
        <v>325</v>
      </c>
      <c r="E25" s="152">
        <v>2197</v>
      </c>
      <c r="F25" s="152">
        <v>2207</v>
      </c>
      <c r="G25" s="153">
        <v>2230</v>
      </c>
      <c r="H25" s="153">
        <v>2186</v>
      </c>
      <c r="I25" s="153">
        <v>2186</v>
      </c>
      <c r="J25" s="157">
        <f t="shared" si="2"/>
        <v>-11</v>
      </c>
      <c r="K25" s="156">
        <f t="shared" si="4"/>
        <v>-3575</v>
      </c>
      <c r="L25" s="157" t="s">
        <v>14</v>
      </c>
    </row>
    <row r="26" spans="1:13" s="139" customFormat="1" ht="15.75">
      <c r="A26" s="151">
        <v>44498</v>
      </c>
      <c r="B26" s="152" t="s">
        <v>124</v>
      </c>
      <c r="C26" s="152" t="s">
        <v>15</v>
      </c>
      <c r="D26" s="154">
        <v>325</v>
      </c>
      <c r="E26" s="152">
        <v>748</v>
      </c>
      <c r="F26" s="152">
        <v>758</v>
      </c>
      <c r="G26" s="153">
        <v>830</v>
      </c>
      <c r="H26" s="153">
        <v>730</v>
      </c>
      <c r="I26" s="153">
        <v>758</v>
      </c>
      <c r="J26" s="153">
        <f t="shared" si="2"/>
        <v>10</v>
      </c>
      <c r="K26" s="155">
        <f t="shared" si="4"/>
        <v>3250</v>
      </c>
      <c r="L26" s="153" t="s">
        <v>13</v>
      </c>
    </row>
    <row r="27" spans="1:13" s="139" customFormat="1" ht="15.75">
      <c r="A27" s="151">
        <v>44498</v>
      </c>
      <c r="B27" s="152" t="s">
        <v>140</v>
      </c>
      <c r="C27" s="152" t="s">
        <v>15</v>
      </c>
      <c r="D27" s="154">
        <v>1400</v>
      </c>
      <c r="E27" s="152">
        <v>674</v>
      </c>
      <c r="F27" s="152">
        <v>678</v>
      </c>
      <c r="G27" s="153">
        <v>684</v>
      </c>
      <c r="H27" s="153">
        <v>670</v>
      </c>
      <c r="I27" s="153">
        <v>678</v>
      </c>
      <c r="J27" s="153">
        <f t="shared" si="2"/>
        <v>4</v>
      </c>
      <c r="K27" s="155">
        <f t="shared" si="4"/>
        <v>5600</v>
      </c>
      <c r="L27" s="153" t="s">
        <v>13</v>
      </c>
    </row>
    <row r="28" spans="1:13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31" spans="1:13">
      <c r="A31">
        <v>1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Q14" sqref="Q14"/>
    </sheetView>
  </sheetViews>
  <sheetFormatPr defaultRowHeight="15"/>
  <cols>
    <col min="1" max="1" width="13.140625" customWidth="1"/>
    <col min="2" max="2" width="15.85546875" customWidth="1"/>
    <col min="12" max="12" width="19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14</v>
      </c>
      <c r="I2" s="9">
        <v>10</v>
      </c>
      <c r="J2" s="14">
        <v>4</v>
      </c>
      <c r="K2" s="9">
        <v>0</v>
      </c>
      <c r="L2" s="30">
        <f>I2/(I2+J2)</f>
        <v>0.7142857142857143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SUM(K215:K316)</f>
        <v>0</v>
      </c>
      <c r="J3" s="28" t="s">
        <v>17</v>
      </c>
      <c r="K3" s="10">
        <v>0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2"/>
      <c r="K4" s="12"/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s="139" customFormat="1" ht="18.75">
      <c r="A7" s="151">
        <v>45352</v>
      </c>
      <c r="B7" s="152" t="s">
        <v>45</v>
      </c>
      <c r="C7" s="152" t="s">
        <v>15</v>
      </c>
      <c r="D7" s="154">
        <v>3878</v>
      </c>
      <c r="E7" s="152">
        <v>408</v>
      </c>
      <c r="F7" s="152">
        <v>410</v>
      </c>
      <c r="G7" s="153">
        <v>415</v>
      </c>
      <c r="H7" s="153">
        <v>405</v>
      </c>
      <c r="I7" s="153">
        <v>410</v>
      </c>
      <c r="J7" s="153">
        <f t="shared" ref="J7" si="0">I7-E7</f>
        <v>2</v>
      </c>
      <c r="K7" s="155">
        <f t="shared" ref="K7" si="1">J7*D7</f>
        <v>7756</v>
      </c>
      <c r="L7" s="134" t="s">
        <v>13</v>
      </c>
    </row>
    <row r="8" spans="1:13" s="139" customFormat="1" ht="18.75">
      <c r="A8" s="151">
        <v>45355</v>
      </c>
      <c r="B8" s="152" t="s">
        <v>242</v>
      </c>
      <c r="C8" s="152" t="s">
        <v>15</v>
      </c>
      <c r="D8" s="154">
        <v>5000</v>
      </c>
      <c r="E8" s="152">
        <v>174.7</v>
      </c>
      <c r="F8" s="152">
        <v>175.7</v>
      </c>
      <c r="G8" s="153">
        <v>180</v>
      </c>
      <c r="H8" s="153">
        <v>172.5</v>
      </c>
      <c r="I8" s="153">
        <v>175.7</v>
      </c>
      <c r="J8" s="153">
        <f t="shared" ref="J8" si="2">I8-E8</f>
        <v>1</v>
      </c>
      <c r="K8" s="155">
        <f t="shared" ref="K8" si="3">J8*D8</f>
        <v>5000</v>
      </c>
      <c r="L8" s="134" t="s">
        <v>13</v>
      </c>
    </row>
    <row r="9" spans="1:13" s="139" customFormat="1" ht="18.75">
      <c r="A9" s="151">
        <v>45356</v>
      </c>
      <c r="B9" s="152" t="s">
        <v>243</v>
      </c>
      <c r="C9" s="152" t="s">
        <v>15</v>
      </c>
      <c r="D9" s="154">
        <v>950</v>
      </c>
      <c r="E9" s="152">
        <v>1166</v>
      </c>
      <c r="F9" s="152">
        <v>1176</v>
      </c>
      <c r="G9" s="153">
        <v>1180</v>
      </c>
      <c r="H9" s="153">
        <v>1159</v>
      </c>
      <c r="I9" s="153">
        <v>1172</v>
      </c>
      <c r="J9" s="153">
        <f t="shared" ref="J9" si="4">I9-E9</f>
        <v>6</v>
      </c>
      <c r="K9" s="155">
        <f t="shared" ref="K9" si="5">J9*D9</f>
        <v>5700</v>
      </c>
      <c r="L9" s="134" t="s">
        <v>13</v>
      </c>
    </row>
    <row r="10" spans="1:13" s="139" customFormat="1" ht="18.75">
      <c r="A10" s="151">
        <v>45357</v>
      </c>
      <c r="B10" s="152" t="s">
        <v>244</v>
      </c>
      <c r="C10" s="152" t="s">
        <v>15</v>
      </c>
      <c r="D10" s="154">
        <v>400</v>
      </c>
      <c r="E10" s="152">
        <v>3830</v>
      </c>
      <c r="F10" s="152">
        <v>3845</v>
      </c>
      <c r="G10" s="153">
        <v>3860</v>
      </c>
      <c r="H10" s="153">
        <v>3815</v>
      </c>
      <c r="I10" s="153">
        <v>3815</v>
      </c>
      <c r="J10" s="157">
        <f t="shared" ref="J10" si="6">I10-E10</f>
        <v>-15</v>
      </c>
      <c r="K10" s="156">
        <f t="shared" ref="K10:K11" si="7">J10*D10</f>
        <v>-6000</v>
      </c>
      <c r="L10" s="133" t="s">
        <v>233</v>
      </c>
    </row>
    <row r="11" spans="1:13" s="139" customFormat="1" ht="18.75">
      <c r="A11" s="151">
        <v>45362</v>
      </c>
      <c r="B11" s="152" t="s">
        <v>245</v>
      </c>
      <c r="C11" s="152" t="s">
        <v>12</v>
      </c>
      <c r="D11" s="154">
        <v>2500</v>
      </c>
      <c r="E11" s="152">
        <v>192.9</v>
      </c>
      <c r="F11" s="152">
        <v>190</v>
      </c>
      <c r="G11" s="153">
        <v>185</v>
      </c>
      <c r="H11" s="153">
        <v>195</v>
      </c>
      <c r="I11" s="153">
        <v>191.8</v>
      </c>
      <c r="J11" s="153">
        <f t="shared" ref="J11" si="8">E11-I11</f>
        <v>1.0999999999999943</v>
      </c>
      <c r="K11" s="155">
        <f t="shared" si="7"/>
        <v>2749.9999999999859</v>
      </c>
      <c r="L11" s="134" t="s">
        <v>13</v>
      </c>
      <c r="M11" s="159"/>
    </row>
    <row r="12" spans="1:13" s="139" customFormat="1" ht="18.75">
      <c r="A12" s="151">
        <v>45363</v>
      </c>
      <c r="B12" s="152" t="s">
        <v>246</v>
      </c>
      <c r="C12" s="152" t="s">
        <v>15</v>
      </c>
      <c r="D12" s="154">
        <v>175</v>
      </c>
      <c r="E12" s="152">
        <v>3838</v>
      </c>
      <c r="F12" s="152">
        <v>3880</v>
      </c>
      <c r="G12" s="153">
        <v>4020</v>
      </c>
      <c r="H12" s="153">
        <v>3800</v>
      </c>
      <c r="I12" s="153">
        <v>3800</v>
      </c>
      <c r="J12" s="157">
        <f t="shared" ref="J12" si="9">I12-E12</f>
        <v>-38</v>
      </c>
      <c r="K12" s="156">
        <f t="shared" ref="K12" si="10">J12*D12</f>
        <v>-6650</v>
      </c>
      <c r="L12" s="133" t="s">
        <v>233</v>
      </c>
    </row>
    <row r="13" spans="1:13" s="139" customFormat="1" ht="18.75">
      <c r="A13" s="151">
        <v>45364</v>
      </c>
      <c r="B13" s="152" t="s">
        <v>211</v>
      </c>
      <c r="C13" s="152" t="s">
        <v>15</v>
      </c>
      <c r="D13" s="154">
        <v>200</v>
      </c>
      <c r="E13" s="152">
        <v>1745</v>
      </c>
      <c r="F13" s="152">
        <v>1760</v>
      </c>
      <c r="G13" s="153">
        <v>1800</v>
      </c>
      <c r="H13" s="153">
        <v>1720</v>
      </c>
      <c r="I13" s="153">
        <v>1720</v>
      </c>
      <c r="J13" s="157">
        <f t="shared" ref="J13:J14" si="11">I13-E13</f>
        <v>-25</v>
      </c>
      <c r="K13" s="156">
        <f t="shared" ref="K13:K14" si="12">J13*D13</f>
        <v>-5000</v>
      </c>
      <c r="L13" s="133" t="s">
        <v>233</v>
      </c>
    </row>
    <row r="14" spans="1:13" s="139" customFormat="1" ht="18.75">
      <c r="A14" s="151">
        <v>45365</v>
      </c>
      <c r="B14" s="152" t="s">
        <v>200</v>
      </c>
      <c r="C14" s="152" t="s">
        <v>15</v>
      </c>
      <c r="D14" s="154">
        <v>300</v>
      </c>
      <c r="E14" s="152">
        <v>3135</v>
      </c>
      <c r="F14" s="152">
        <v>3155</v>
      </c>
      <c r="G14" s="153">
        <v>3180</v>
      </c>
      <c r="H14" s="153">
        <v>3115</v>
      </c>
      <c r="I14" s="153">
        <v>3143</v>
      </c>
      <c r="J14" s="153">
        <f t="shared" si="11"/>
        <v>8</v>
      </c>
      <c r="K14" s="155">
        <f t="shared" si="12"/>
        <v>2400</v>
      </c>
      <c r="L14" s="134" t="s">
        <v>13</v>
      </c>
    </row>
    <row r="15" spans="1:13" s="139" customFormat="1" ht="18.75">
      <c r="A15" s="151">
        <v>45366</v>
      </c>
      <c r="B15" s="152" t="s">
        <v>22</v>
      </c>
      <c r="C15" s="152" t="s">
        <v>15</v>
      </c>
      <c r="D15" s="154">
        <v>1300</v>
      </c>
      <c r="E15" s="152">
        <v>470.8</v>
      </c>
      <c r="F15" s="152">
        <v>476</v>
      </c>
      <c r="G15" s="153">
        <v>485</v>
      </c>
      <c r="H15" s="153">
        <v>464</v>
      </c>
      <c r="I15" s="153">
        <v>476</v>
      </c>
      <c r="J15" s="153">
        <f t="shared" ref="J15" si="13">I15-E15</f>
        <v>5.1999999999999886</v>
      </c>
      <c r="K15" s="155">
        <f t="shared" ref="K15" si="14">J15*D15</f>
        <v>6759.9999999999854</v>
      </c>
      <c r="L15" s="134" t="s">
        <v>13</v>
      </c>
    </row>
    <row r="16" spans="1:13" s="139" customFormat="1" ht="18.75">
      <c r="A16" s="151">
        <v>45369</v>
      </c>
      <c r="B16" s="152" t="s">
        <v>224</v>
      </c>
      <c r="C16" s="152" t="s">
        <v>15</v>
      </c>
      <c r="D16" s="154">
        <v>300</v>
      </c>
      <c r="E16" s="152">
        <v>2766</v>
      </c>
      <c r="F16" s="152">
        <v>2786</v>
      </c>
      <c r="G16" s="153">
        <v>2820</v>
      </c>
      <c r="H16" s="153">
        <v>2740</v>
      </c>
      <c r="I16" s="153">
        <v>2740</v>
      </c>
      <c r="J16" s="153">
        <f t="shared" ref="J16" si="15">I16-E16</f>
        <v>-26</v>
      </c>
      <c r="K16" s="155">
        <f t="shared" ref="K16:K18" si="16">J16*D16</f>
        <v>-7800</v>
      </c>
      <c r="L16" s="134" t="s">
        <v>13</v>
      </c>
    </row>
    <row r="17" spans="1:13" s="139" customFormat="1" ht="18.75">
      <c r="A17" s="151">
        <v>45371</v>
      </c>
      <c r="B17" s="152" t="s">
        <v>247</v>
      </c>
      <c r="C17" s="152" t="s">
        <v>12</v>
      </c>
      <c r="D17" s="154">
        <v>300</v>
      </c>
      <c r="E17" s="152">
        <v>4517</v>
      </c>
      <c r="F17" s="152">
        <v>4495</v>
      </c>
      <c r="G17" s="153">
        <v>4470</v>
      </c>
      <c r="H17" s="153">
        <v>4540</v>
      </c>
      <c r="I17" s="153">
        <v>4495</v>
      </c>
      <c r="J17" s="153">
        <f t="shared" ref="J17" si="17">E17-I17</f>
        <v>22</v>
      </c>
      <c r="K17" s="155">
        <f t="shared" si="16"/>
        <v>6600</v>
      </c>
      <c r="L17" s="134" t="s">
        <v>13</v>
      </c>
      <c r="M17" s="159"/>
    </row>
    <row r="18" spans="1:13" s="139" customFormat="1" ht="18.75">
      <c r="A18" s="151">
        <v>45377</v>
      </c>
      <c r="B18" s="152" t="s">
        <v>209</v>
      </c>
      <c r="C18" s="152" t="s">
        <v>15</v>
      </c>
      <c r="D18" s="154">
        <v>500</v>
      </c>
      <c r="E18" s="152">
        <v>1615</v>
      </c>
      <c r="F18" s="152">
        <v>1628</v>
      </c>
      <c r="G18" s="153">
        <v>1640</v>
      </c>
      <c r="H18" s="153">
        <v>1600</v>
      </c>
      <c r="I18" s="153">
        <v>1600</v>
      </c>
      <c r="J18" s="157">
        <f t="shared" ref="J18:J19" si="18">I18-E18</f>
        <v>-15</v>
      </c>
      <c r="K18" s="156">
        <f t="shared" si="16"/>
        <v>-7500</v>
      </c>
      <c r="L18" s="133" t="s">
        <v>233</v>
      </c>
    </row>
    <row r="19" spans="1:13" s="139" customFormat="1" ht="18.75">
      <c r="A19" s="151">
        <v>45378</v>
      </c>
      <c r="B19" s="152" t="s">
        <v>132</v>
      </c>
      <c r="C19" s="152" t="s">
        <v>15</v>
      </c>
      <c r="D19" s="154">
        <v>150</v>
      </c>
      <c r="E19" s="152">
        <v>5239</v>
      </c>
      <c r="F19" s="152">
        <v>5280</v>
      </c>
      <c r="G19" s="153">
        <v>5350</v>
      </c>
      <c r="H19" s="153">
        <v>5200</v>
      </c>
      <c r="I19" s="153">
        <v>5263</v>
      </c>
      <c r="J19" s="153">
        <f t="shared" si="18"/>
        <v>24</v>
      </c>
      <c r="K19" s="155">
        <f t="shared" ref="K19" si="19">J19*D19</f>
        <v>3600</v>
      </c>
      <c r="L19" s="134" t="s">
        <v>13</v>
      </c>
    </row>
    <row r="20" spans="1:13" s="139" customFormat="1" ht="18.75">
      <c r="A20" s="151">
        <v>45379</v>
      </c>
      <c r="B20" s="152" t="s">
        <v>248</v>
      </c>
      <c r="C20" s="152" t="s">
        <v>15</v>
      </c>
      <c r="D20" s="154">
        <v>500</v>
      </c>
      <c r="E20" s="152">
        <v>1652</v>
      </c>
      <c r="F20" s="152">
        <v>1670</v>
      </c>
      <c r="G20" s="153">
        <v>1690</v>
      </c>
      <c r="H20" s="153">
        <v>1635</v>
      </c>
      <c r="I20" s="153">
        <v>1670</v>
      </c>
      <c r="J20" s="153">
        <f t="shared" ref="J20" si="20">I20-E20</f>
        <v>18</v>
      </c>
      <c r="K20" s="155">
        <f t="shared" ref="K20" si="21">J20*D20</f>
        <v>9000</v>
      </c>
      <c r="L20" s="134" t="s">
        <v>13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42"/>
  <sheetViews>
    <sheetView topLeftCell="A4" workbookViewId="0">
      <selection activeCell="A10" sqref="A10:XFD10"/>
    </sheetView>
  </sheetViews>
  <sheetFormatPr defaultRowHeight="15"/>
  <cols>
    <col min="1" max="1" width="19.85546875" customWidth="1"/>
    <col min="2" max="2" width="17.28515625" customWidth="1"/>
    <col min="3" max="3" width="11.85546875" customWidth="1"/>
    <col min="4" max="4" width="12.140625" customWidth="1"/>
    <col min="9" max="9" width="14.5703125" customWidth="1"/>
    <col min="10" max="10" width="15.42578125" customWidth="1"/>
    <col min="11" max="11" width="15" customWidth="1"/>
    <col min="12" max="12" width="25.5703125" customWidth="1"/>
    <col min="13" max="13" width="23.85546875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20</v>
      </c>
      <c r="I2" s="9">
        <v>15</v>
      </c>
      <c r="J2" s="14">
        <v>3</v>
      </c>
      <c r="K2" s="9">
        <v>2</v>
      </c>
      <c r="L2" s="30">
        <f>I2/(I2+J2)</f>
        <v>0.83333333333333337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SUM(K7:K684)</f>
        <v>17650</v>
      </c>
      <c r="J3" s="28" t="s">
        <v>80</v>
      </c>
      <c r="K3" s="10">
        <v>0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0" t="s">
        <v>88</v>
      </c>
      <c r="K4" s="10">
        <v>0</v>
      </c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s="139" customFormat="1" ht="15.75">
      <c r="A7" s="151">
        <v>44440</v>
      </c>
      <c r="B7" s="152" t="s">
        <v>40</v>
      </c>
      <c r="C7" s="152" t="s">
        <v>15</v>
      </c>
      <c r="D7" s="154">
        <v>500</v>
      </c>
      <c r="E7" s="152">
        <v>1300</v>
      </c>
      <c r="F7" s="152">
        <v>1313</v>
      </c>
      <c r="G7" s="153">
        <v>0</v>
      </c>
      <c r="H7" s="153">
        <v>1290</v>
      </c>
      <c r="I7" s="153">
        <v>1303</v>
      </c>
      <c r="J7" s="153">
        <f>I7-E7</f>
        <v>3</v>
      </c>
      <c r="K7" s="158">
        <f t="shared" ref="K7" si="0">J7*D7</f>
        <v>1500</v>
      </c>
      <c r="L7" s="153" t="s">
        <v>13</v>
      </c>
    </row>
    <row r="8" spans="1:13" s="139" customFormat="1" ht="18.75">
      <c r="A8" s="151">
        <v>44441</v>
      </c>
      <c r="B8" s="152" t="s">
        <v>25</v>
      </c>
      <c r="C8" s="152" t="s">
        <v>15</v>
      </c>
      <c r="D8" s="154">
        <v>2700</v>
      </c>
      <c r="E8" s="152">
        <v>270.5</v>
      </c>
      <c r="F8" s="152">
        <v>273</v>
      </c>
      <c r="G8" s="153">
        <v>0</v>
      </c>
      <c r="H8" s="153">
        <v>267.5</v>
      </c>
      <c r="I8" s="153">
        <v>267.5</v>
      </c>
      <c r="J8" s="153">
        <f>I8-E8</f>
        <v>-3</v>
      </c>
      <c r="K8" s="156">
        <f t="shared" ref="K8" si="1">J8*D8</f>
        <v>-8100</v>
      </c>
      <c r="L8" s="133" t="s">
        <v>14</v>
      </c>
    </row>
    <row r="9" spans="1:13" s="139" customFormat="1" ht="18.75">
      <c r="A9" s="151">
        <v>44442</v>
      </c>
      <c r="B9" s="152" t="s">
        <v>123</v>
      </c>
      <c r="C9" s="152" t="s">
        <v>15</v>
      </c>
      <c r="D9" s="154">
        <v>1500</v>
      </c>
      <c r="E9" s="152">
        <v>806</v>
      </c>
      <c r="F9" s="152">
        <v>812</v>
      </c>
      <c r="G9" s="153">
        <v>0</v>
      </c>
      <c r="H9" s="153">
        <v>801</v>
      </c>
      <c r="I9" s="153">
        <v>812</v>
      </c>
      <c r="J9" s="153">
        <f>I9-E9</f>
        <v>6</v>
      </c>
      <c r="K9" s="155">
        <f t="shared" ref="K9:K10" si="2">J9*D9</f>
        <v>9000</v>
      </c>
      <c r="L9" s="134" t="s">
        <v>13</v>
      </c>
    </row>
    <row r="10" spans="1:13" s="139" customFormat="1" ht="15.75">
      <c r="A10" s="151">
        <v>44443</v>
      </c>
      <c r="B10" s="152" t="s">
        <v>124</v>
      </c>
      <c r="C10" s="152" t="s">
        <v>15</v>
      </c>
      <c r="D10" s="154">
        <v>325</v>
      </c>
      <c r="E10" s="152">
        <v>2950</v>
      </c>
      <c r="F10" s="152">
        <v>2980</v>
      </c>
      <c r="G10" s="153">
        <v>0</v>
      </c>
      <c r="H10" s="153">
        <v>2935</v>
      </c>
      <c r="I10" s="153">
        <v>2980</v>
      </c>
      <c r="J10" s="153">
        <f>I10-E10</f>
        <v>30</v>
      </c>
      <c r="K10" s="158">
        <f t="shared" si="2"/>
        <v>9750</v>
      </c>
      <c r="L10" s="153" t="s">
        <v>13</v>
      </c>
    </row>
    <row r="11" spans="1:13" s="139" customFormat="1" ht="18.75">
      <c r="A11" s="151">
        <v>44447</v>
      </c>
      <c r="B11" s="152" t="s">
        <v>57</v>
      </c>
      <c r="C11" s="152" t="s">
        <v>15</v>
      </c>
      <c r="D11" s="154">
        <v>500</v>
      </c>
      <c r="E11" s="152">
        <v>1210</v>
      </c>
      <c r="F11" s="152">
        <v>1220</v>
      </c>
      <c r="G11" s="153">
        <v>0</v>
      </c>
      <c r="H11" s="153">
        <v>1200</v>
      </c>
      <c r="I11" s="153">
        <v>1200</v>
      </c>
      <c r="J11" s="153">
        <f>I11-E11</f>
        <v>-10</v>
      </c>
      <c r="K11" s="156">
        <f t="shared" ref="K11:K12" si="3">J11*D11</f>
        <v>-5000</v>
      </c>
      <c r="L11" s="133" t="s">
        <v>14</v>
      </c>
    </row>
    <row r="12" spans="1:13" s="139" customFormat="1" ht="15.75">
      <c r="A12" s="151">
        <v>44447</v>
      </c>
      <c r="B12" s="152" t="s">
        <v>117</v>
      </c>
      <c r="C12" s="152" t="s">
        <v>12</v>
      </c>
      <c r="D12" s="154">
        <v>350</v>
      </c>
      <c r="E12" s="152">
        <v>1720</v>
      </c>
      <c r="F12" s="152">
        <v>1705</v>
      </c>
      <c r="G12" s="153">
        <v>0</v>
      </c>
      <c r="H12" s="153">
        <v>1737</v>
      </c>
      <c r="I12" s="153">
        <v>1712</v>
      </c>
      <c r="J12" s="153">
        <f t="shared" ref="J12" si="4">E12-I12</f>
        <v>8</v>
      </c>
      <c r="K12" s="155">
        <f t="shared" si="3"/>
        <v>2800</v>
      </c>
      <c r="L12" s="153" t="s">
        <v>13</v>
      </c>
      <c r="M12" s="159"/>
    </row>
    <row r="13" spans="1:13" s="139" customFormat="1" ht="18.75">
      <c r="A13" s="151">
        <v>44452</v>
      </c>
      <c r="B13" s="152" t="s">
        <v>125</v>
      </c>
      <c r="C13" s="152" t="s">
        <v>15</v>
      </c>
      <c r="D13" s="154">
        <v>250</v>
      </c>
      <c r="E13" s="152">
        <v>4790</v>
      </c>
      <c r="F13" s="152">
        <v>4820</v>
      </c>
      <c r="G13" s="153">
        <v>0</v>
      </c>
      <c r="H13" s="153">
        <v>4760</v>
      </c>
      <c r="I13" s="153">
        <v>4760</v>
      </c>
      <c r="J13" s="153">
        <f>I13-E13</f>
        <v>-30</v>
      </c>
      <c r="K13" s="156">
        <f t="shared" ref="K13:K15" si="5">J13*D13</f>
        <v>-7500</v>
      </c>
      <c r="L13" s="133" t="s">
        <v>14</v>
      </c>
    </row>
    <row r="14" spans="1:13" s="139" customFormat="1" ht="18.75">
      <c r="A14" s="151">
        <v>44453</v>
      </c>
      <c r="B14" s="152" t="s">
        <v>126</v>
      </c>
      <c r="C14" s="152" t="s">
        <v>15</v>
      </c>
      <c r="D14" s="154">
        <v>300</v>
      </c>
      <c r="E14" s="152">
        <v>2845</v>
      </c>
      <c r="F14" s="152">
        <v>2865</v>
      </c>
      <c r="G14" s="153">
        <v>0</v>
      </c>
      <c r="H14" s="153">
        <v>2825</v>
      </c>
      <c r="I14" s="153">
        <v>2854</v>
      </c>
      <c r="J14" s="153">
        <f>I14-E14</f>
        <v>9</v>
      </c>
      <c r="K14" s="155">
        <f t="shared" si="5"/>
        <v>2700</v>
      </c>
      <c r="L14" s="134" t="s">
        <v>13</v>
      </c>
    </row>
    <row r="15" spans="1:13" s="139" customFormat="1" ht="15.75">
      <c r="A15" s="151">
        <v>44455</v>
      </c>
      <c r="B15" s="152" t="s">
        <v>127</v>
      </c>
      <c r="C15" s="152" t="s">
        <v>12</v>
      </c>
      <c r="D15" s="154">
        <v>200</v>
      </c>
      <c r="E15" s="152">
        <v>5455</v>
      </c>
      <c r="F15" s="152">
        <v>5425</v>
      </c>
      <c r="G15" s="153">
        <v>0</v>
      </c>
      <c r="H15" s="153">
        <v>5480</v>
      </c>
      <c r="I15" s="153">
        <v>5425</v>
      </c>
      <c r="J15" s="153">
        <f t="shared" ref="J15" si="6">E15-I15</f>
        <v>30</v>
      </c>
      <c r="K15" s="155">
        <f t="shared" si="5"/>
        <v>6000</v>
      </c>
      <c r="L15" s="153" t="s">
        <v>13</v>
      </c>
      <c r="M15" s="159"/>
    </row>
    <row r="16" spans="1:13" s="139" customFormat="1" ht="18.75">
      <c r="A16" s="151">
        <v>44456</v>
      </c>
      <c r="B16" s="152" t="s">
        <v>90</v>
      </c>
      <c r="C16" s="152" t="s">
        <v>15</v>
      </c>
      <c r="D16" s="154">
        <v>1250</v>
      </c>
      <c r="E16" s="152">
        <v>785</v>
      </c>
      <c r="F16" s="152">
        <v>790</v>
      </c>
      <c r="G16" s="153">
        <v>0</v>
      </c>
      <c r="H16" s="153">
        <v>780</v>
      </c>
      <c r="I16" s="153">
        <v>789</v>
      </c>
      <c r="J16" s="153">
        <f>I16-E16</f>
        <v>4</v>
      </c>
      <c r="K16" s="155">
        <f t="shared" ref="K16:K17" si="7">J16*D16</f>
        <v>5000</v>
      </c>
      <c r="L16" s="134" t="s">
        <v>13</v>
      </c>
    </row>
    <row r="17" spans="1:13" s="139" customFormat="1" ht="15.75">
      <c r="A17" s="151">
        <v>44459</v>
      </c>
      <c r="B17" s="152" t="s">
        <v>77</v>
      </c>
      <c r="C17" s="152" t="s">
        <v>12</v>
      </c>
      <c r="D17" s="154">
        <v>550</v>
      </c>
      <c r="E17" s="152">
        <v>1465</v>
      </c>
      <c r="F17" s="152">
        <v>1455</v>
      </c>
      <c r="G17" s="153">
        <v>0</v>
      </c>
      <c r="H17" s="153">
        <v>1475</v>
      </c>
      <c r="I17" s="153">
        <v>1456</v>
      </c>
      <c r="J17" s="153">
        <f t="shared" ref="J17" si="8">E17-I17</f>
        <v>9</v>
      </c>
      <c r="K17" s="155">
        <f t="shared" si="7"/>
        <v>4950</v>
      </c>
      <c r="L17" s="153" t="s">
        <v>13</v>
      </c>
      <c r="M17" s="159"/>
    </row>
    <row r="18" spans="1:13" s="139" customFormat="1" ht="18.75">
      <c r="A18" s="151">
        <v>44460</v>
      </c>
      <c r="B18" s="152" t="s">
        <v>120</v>
      </c>
      <c r="C18" s="152" t="s">
        <v>15</v>
      </c>
      <c r="D18" s="154">
        <v>400</v>
      </c>
      <c r="E18" s="152">
        <v>2281</v>
      </c>
      <c r="F18" s="152">
        <v>2290</v>
      </c>
      <c r="G18" s="153">
        <v>0</v>
      </c>
      <c r="H18" s="153">
        <v>2290</v>
      </c>
      <c r="I18" s="153">
        <v>2290</v>
      </c>
      <c r="J18" s="153">
        <f>I18-E18</f>
        <v>9</v>
      </c>
      <c r="K18" s="155">
        <f t="shared" ref="K18:K19" si="9">J18*D18</f>
        <v>3600</v>
      </c>
      <c r="L18" s="134" t="s">
        <v>13</v>
      </c>
    </row>
    <row r="19" spans="1:13" s="139" customFormat="1" ht="18.75">
      <c r="A19" s="151">
        <v>44462</v>
      </c>
      <c r="B19" s="152" t="s">
        <v>128</v>
      </c>
      <c r="C19" s="152" t="s">
        <v>12</v>
      </c>
      <c r="D19" s="154">
        <v>425</v>
      </c>
      <c r="E19" s="152">
        <v>1576</v>
      </c>
      <c r="F19" s="152">
        <v>1572</v>
      </c>
      <c r="G19" s="153">
        <v>0</v>
      </c>
      <c r="H19" s="153">
        <v>1590</v>
      </c>
      <c r="I19" s="153">
        <v>1590</v>
      </c>
      <c r="J19" s="153">
        <f t="shared" ref="J19" si="10">E19-I19</f>
        <v>-14</v>
      </c>
      <c r="K19" s="156">
        <f t="shared" si="9"/>
        <v>-5950</v>
      </c>
      <c r="L19" s="133" t="s">
        <v>14</v>
      </c>
      <c r="M19" s="159"/>
    </row>
    <row r="20" spans="1:13" s="139" customFormat="1" ht="18.75">
      <c r="A20" s="151">
        <v>44463</v>
      </c>
      <c r="B20" s="152" t="s">
        <v>129</v>
      </c>
      <c r="C20" s="152" t="s">
        <v>12</v>
      </c>
      <c r="D20" s="154">
        <v>100</v>
      </c>
      <c r="E20" s="152">
        <v>7560</v>
      </c>
      <c r="F20" s="152">
        <v>7535</v>
      </c>
      <c r="G20" s="153">
        <v>0</v>
      </c>
      <c r="H20" s="153">
        <v>7610</v>
      </c>
      <c r="I20" s="153">
        <v>7535</v>
      </c>
      <c r="J20" s="153">
        <f t="shared" ref="J20" si="11">E20-I20</f>
        <v>25</v>
      </c>
      <c r="K20" s="155">
        <f t="shared" ref="K20" si="12">J20*D20</f>
        <v>2500</v>
      </c>
      <c r="L20" s="134" t="s">
        <v>13</v>
      </c>
      <c r="M20" s="159"/>
    </row>
    <row r="21" spans="1:13" s="139" customFormat="1" ht="18.75">
      <c r="A21" s="151">
        <v>44466</v>
      </c>
      <c r="B21" s="152" t="s">
        <v>119</v>
      </c>
      <c r="C21" s="152" t="s">
        <v>12</v>
      </c>
      <c r="D21" s="154">
        <v>600</v>
      </c>
      <c r="E21" s="152">
        <v>1076.5</v>
      </c>
      <c r="F21" s="152">
        <v>1071</v>
      </c>
      <c r="G21" s="153">
        <v>0</v>
      </c>
      <c r="H21" s="153">
        <v>1082.5</v>
      </c>
      <c r="I21" s="153">
        <v>1082.5</v>
      </c>
      <c r="J21" s="153">
        <f t="shared" ref="J21" si="13">E21-I21</f>
        <v>-6</v>
      </c>
      <c r="K21" s="156">
        <f t="shared" ref="K21" si="14">J21*D21</f>
        <v>-3600</v>
      </c>
      <c r="L21" s="133" t="s">
        <v>14</v>
      </c>
      <c r="M21" s="159"/>
    </row>
    <row r="22" spans="1:13" ht="18.75">
      <c r="A22" s="131"/>
      <c r="B22" s="132"/>
      <c r="C22" s="132"/>
      <c r="D22" s="132"/>
      <c r="E22" s="132"/>
      <c r="F22" s="132"/>
      <c r="G22" s="132"/>
      <c r="H22" s="132"/>
      <c r="I22" s="132"/>
      <c r="J22" s="133"/>
      <c r="K22" s="133"/>
      <c r="L22" s="133"/>
      <c r="M22" s="132"/>
    </row>
    <row r="23" spans="1:13" ht="18.75">
      <c r="A23" s="131"/>
      <c r="B23" s="132"/>
      <c r="C23" s="132"/>
      <c r="D23" s="132"/>
      <c r="E23" s="132"/>
      <c r="F23" s="132"/>
      <c r="G23" s="132"/>
      <c r="H23" s="132"/>
      <c r="I23" s="132"/>
      <c r="J23" s="134"/>
      <c r="K23" s="134"/>
      <c r="L23" s="134"/>
      <c r="M23" s="132"/>
    </row>
    <row r="24" spans="1:13" ht="18.75">
      <c r="A24" s="131"/>
      <c r="B24" s="132"/>
      <c r="C24" s="132"/>
      <c r="D24" s="132"/>
      <c r="E24" s="132"/>
      <c r="F24" s="132"/>
      <c r="G24" s="132"/>
      <c r="H24" s="132"/>
      <c r="I24" s="132"/>
      <c r="J24" s="134"/>
      <c r="K24" s="134"/>
      <c r="L24" s="134"/>
      <c r="M24" s="132"/>
    </row>
    <row r="25" spans="1:13" ht="18.75">
      <c r="A25" s="131"/>
      <c r="B25" s="132"/>
      <c r="C25" s="132"/>
      <c r="D25" s="132"/>
      <c r="E25" s="132"/>
      <c r="F25" s="132"/>
      <c r="G25" s="132"/>
      <c r="H25" s="132"/>
      <c r="I25" s="132"/>
      <c r="J25" s="134"/>
      <c r="K25" s="134"/>
      <c r="L25" s="134"/>
      <c r="M25" s="132"/>
    </row>
    <row r="26" spans="1:13" ht="18.75">
      <c r="A26" s="131"/>
      <c r="B26" s="132"/>
      <c r="C26" s="132"/>
      <c r="D26" s="132"/>
      <c r="E26" s="132"/>
      <c r="F26" s="132"/>
      <c r="G26" s="132"/>
      <c r="H26" s="132"/>
      <c r="I26" s="132"/>
      <c r="J26" s="134"/>
      <c r="K26" s="134"/>
      <c r="L26" s="134"/>
      <c r="M26" s="132"/>
    </row>
    <row r="27" spans="1:13" ht="18.75">
      <c r="A27" s="131"/>
      <c r="B27" s="132"/>
      <c r="C27" s="132"/>
      <c r="D27" s="132"/>
      <c r="E27" s="132"/>
      <c r="F27" s="132"/>
      <c r="G27" s="132"/>
      <c r="H27" s="132"/>
      <c r="I27" s="132"/>
      <c r="J27" s="134"/>
      <c r="K27" s="134"/>
      <c r="L27" s="134"/>
      <c r="M27" s="132"/>
    </row>
    <row r="28" spans="1:13" ht="18.75">
      <c r="A28" s="131"/>
      <c r="B28" s="132"/>
      <c r="C28" s="132"/>
      <c r="D28" s="132"/>
      <c r="E28" s="132"/>
      <c r="F28" s="132"/>
      <c r="G28" s="132"/>
      <c r="H28" s="132"/>
      <c r="I28" s="132"/>
      <c r="J28" s="133"/>
      <c r="K28" s="133"/>
      <c r="L28" s="133"/>
      <c r="M28" s="132"/>
    </row>
    <row r="29" spans="1:13" ht="18.75">
      <c r="A29" s="131"/>
      <c r="B29" s="132"/>
      <c r="C29" s="132"/>
      <c r="D29" s="132"/>
      <c r="E29" s="132"/>
      <c r="F29" s="132"/>
      <c r="G29" s="132"/>
      <c r="H29" s="132"/>
      <c r="I29" s="132"/>
      <c r="J29" s="134"/>
      <c r="K29" s="134"/>
      <c r="L29" s="134"/>
      <c r="M29" s="132"/>
    </row>
    <row r="30" spans="1:13" ht="18.75">
      <c r="A30" s="131"/>
      <c r="B30" s="132"/>
      <c r="C30" s="132"/>
      <c r="D30" s="132"/>
      <c r="E30" s="132"/>
      <c r="F30" s="132"/>
      <c r="G30" s="132"/>
      <c r="H30" s="132"/>
      <c r="I30" s="132"/>
      <c r="J30" s="134"/>
      <c r="K30" s="134"/>
      <c r="L30" s="134"/>
      <c r="M30" s="132"/>
    </row>
    <row r="31" spans="1:13" ht="18.75">
      <c r="A31" s="131"/>
      <c r="B31" s="132"/>
      <c r="C31" s="132"/>
      <c r="D31" s="132"/>
      <c r="E31" s="132"/>
      <c r="F31" s="132"/>
      <c r="G31" s="132"/>
      <c r="H31" s="132"/>
      <c r="I31" s="132"/>
      <c r="J31" s="134"/>
      <c r="K31" s="134"/>
      <c r="L31" s="134"/>
      <c r="M31" s="132"/>
    </row>
    <row r="32" spans="1:13" ht="18.75">
      <c r="A32" s="131"/>
      <c r="B32" s="132"/>
      <c r="C32" s="132"/>
      <c r="D32" s="132"/>
      <c r="E32" s="132"/>
      <c r="F32" s="132"/>
      <c r="G32" s="132"/>
      <c r="H32" s="132"/>
      <c r="I32" s="132"/>
      <c r="J32" s="134"/>
      <c r="K32" s="134"/>
      <c r="L32" s="134"/>
      <c r="M32" s="132"/>
    </row>
    <row r="33" spans="1:13" ht="18.75">
      <c r="A33" s="131"/>
      <c r="B33" s="132"/>
      <c r="C33" s="132"/>
      <c r="D33" s="132"/>
      <c r="E33" s="132"/>
      <c r="F33" s="132"/>
      <c r="G33" s="132"/>
      <c r="H33" s="132"/>
      <c r="I33" s="132"/>
      <c r="J33" s="134"/>
      <c r="K33" s="134"/>
      <c r="L33" s="134"/>
      <c r="M33" s="132"/>
    </row>
    <row r="34" spans="1:13" ht="18.75">
      <c r="A34" s="131"/>
      <c r="B34" s="132"/>
      <c r="C34" s="132"/>
      <c r="D34" s="132"/>
      <c r="E34" s="132"/>
      <c r="F34" s="132"/>
      <c r="G34" s="132"/>
      <c r="H34" s="132"/>
      <c r="I34" s="132"/>
      <c r="J34" s="134"/>
      <c r="K34" s="134"/>
      <c r="L34" s="134"/>
      <c r="M34" s="132"/>
    </row>
    <row r="35" spans="1:13" ht="18.75">
      <c r="A35" s="131"/>
      <c r="B35" s="132"/>
      <c r="C35" s="132"/>
      <c r="D35" s="132"/>
      <c r="E35" s="132"/>
      <c r="F35" s="132"/>
      <c r="G35" s="132"/>
      <c r="H35" s="132"/>
      <c r="I35" s="132"/>
      <c r="J35" s="132"/>
      <c r="K35" s="134"/>
      <c r="L35" s="134"/>
      <c r="M35" s="132"/>
    </row>
    <row r="36" spans="1:13" ht="18.75">
      <c r="A36" s="131"/>
      <c r="B36" s="132"/>
      <c r="C36" s="132"/>
      <c r="D36" s="132"/>
      <c r="E36" s="132"/>
      <c r="F36" s="132"/>
      <c r="G36" s="132"/>
      <c r="H36" s="132"/>
      <c r="I36" s="132"/>
      <c r="J36" s="134"/>
      <c r="K36" s="134"/>
      <c r="L36" s="134"/>
      <c r="M36" s="132"/>
    </row>
    <row r="37" spans="1:13" ht="18.75">
      <c r="A37" s="131"/>
      <c r="B37" s="132"/>
      <c r="C37" s="132"/>
      <c r="D37" s="132"/>
      <c r="E37" s="132"/>
      <c r="F37" s="132"/>
      <c r="G37" s="132"/>
      <c r="H37" s="132"/>
      <c r="I37" s="132"/>
      <c r="J37" s="134"/>
      <c r="K37" s="134"/>
      <c r="L37" s="134"/>
      <c r="M37" s="132"/>
    </row>
    <row r="38" spans="1:13" ht="18.75">
      <c r="A38" s="131"/>
      <c r="B38" s="132"/>
      <c r="C38" s="132"/>
      <c r="D38" s="132"/>
      <c r="E38" s="132"/>
      <c r="F38" s="132"/>
      <c r="G38" s="132"/>
      <c r="H38" s="132"/>
      <c r="I38" s="132"/>
      <c r="J38" s="134"/>
      <c r="K38" s="134"/>
      <c r="L38" s="134"/>
      <c r="M38" s="132"/>
    </row>
    <row r="39" spans="1:13" ht="18.75">
      <c r="A39" s="131"/>
      <c r="B39" s="132"/>
      <c r="C39" s="132"/>
      <c r="D39" s="132"/>
      <c r="E39" s="132"/>
      <c r="F39" s="132"/>
      <c r="G39" s="132"/>
      <c r="H39" s="132"/>
      <c r="I39" s="132"/>
      <c r="J39" s="133"/>
      <c r="K39" s="133"/>
      <c r="L39" s="133"/>
      <c r="M39" s="132"/>
    </row>
    <row r="40" spans="1:13" ht="18.75">
      <c r="A40" s="131"/>
      <c r="B40" s="132"/>
      <c r="C40" s="132"/>
      <c r="D40" s="132"/>
      <c r="E40" s="132"/>
      <c r="F40" s="132"/>
      <c r="G40" s="132"/>
      <c r="H40" s="132"/>
      <c r="I40" s="132"/>
      <c r="J40" s="134"/>
      <c r="K40" s="134"/>
      <c r="L40" s="134"/>
      <c r="M40" s="132"/>
    </row>
    <row r="41" spans="1:13" ht="18.75">
      <c r="A41" s="131"/>
      <c r="B41" s="132"/>
      <c r="C41" s="132"/>
      <c r="D41" s="132"/>
      <c r="E41" s="132"/>
      <c r="F41" s="132"/>
      <c r="G41" s="132"/>
      <c r="H41" s="132"/>
      <c r="I41" s="132"/>
      <c r="J41" s="134"/>
      <c r="K41" s="134"/>
      <c r="L41" s="134"/>
      <c r="M41" s="132"/>
    </row>
    <row r="42" spans="1:13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57"/>
  <sheetViews>
    <sheetView workbookViewId="0">
      <selection activeCell="A6" sqref="A6:XFD7"/>
    </sheetView>
  </sheetViews>
  <sheetFormatPr defaultRowHeight="15.75"/>
  <cols>
    <col min="1" max="1" width="16.140625" style="139" customWidth="1"/>
    <col min="2" max="2" width="18.42578125" style="139" customWidth="1"/>
    <col min="3" max="9" width="9.140625" style="139"/>
    <col min="10" max="10" width="10.5703125" style="139" customWidth="1"/>
    <col min="11" max="11" width="13.140625" style="139" bestFit="1" customWidth="1"/>
    <col min="12" max="12" width="20" style="139" customWidth="1"/>
    <col min="13" max="16384" width="9.140625" style="139"/>
  </cols>
  <sheetData>
    <row r="1" spans="1:12">
      <c r="A1" s="135"/>
      <c r="B1" s="136"/>
      <c r="C1" s="137"/>
      <c r="D1" s="136"/>
      <c r="E1" s="136"/>
      <c r="F1" s="136"/>
      <c r="G1" s="136"/>
      <c r="H1" s="138" t="s">
        <v>18</v>
      </c>
      <c r="I1" s="138" t="s">
        <v>0</v>
      </c>
      <c r="J1" s="138" t="s">
        <v>1</v>
      </c>
      <c r="K1" s="138" t="s">
        <v>2</v>
      </c>
      <c r="L1" s="138" t="s">
        <v>3</v>
      </c>
    </row>
    <row r="2" spans="1:12">
      <c r="A2" s="135"/>
      <c r="B2" s="136"/>
      <c r="C2" s="137"/>
      <c r="D2" s="136"/>
      <c r="E2" s="140"/>
      <c r="F2" s="136"/>
      <c r="G2" s="136"/>
      <c r="H2" s="141">
        <v>44</v>
      </c>
      <c r="I2" s="142">
        <v>30</v>
      </c>
      <c r="J2" s="143">
        <v>9</v>
      </c>
      <c r="K2" s="142">
        <v>5</v>
      </c>
      <c r="L2" s="144">
        <f>I2/(I2+J2)</f>
        <v>0.76923076923076927</v>
      </c>
    </row>
    <row r="3" spans="1:12">
      <c r="A3" s="135"/>
      <c r="B3" s="136"/>
      <c r="C3" s="145"/>
      <c r="D3" s="140"/>
      <c r="E3" s="140"/>
      <c r="F3" s="146"/>
      <c r="G3" s="136"/>
      <c r="H3" s="147" t="s">
        <v>4</v>
      </c>
      <c r="I3" s="148">
        <f>SUM(K6:K56)</f>
        <v>-8850</v>
      </c>
      <c r="J3" s="149"/>
      <c r="K3" s="141"/>
      <c r="L3" s="138"/>
    </row>
    <row r="4" spans="1:12">
      <c r="A4" s="135"/>
      <c r="B4" s="136"/>
      <c r="C4" s="137"/>
      <c r="D4" s="136"/>
      <c r="E4" s="136"/>
      <c r="F4" s="136"/>
      <c r="G4" s="136"/>
      <c r="H4" s="136"/>
      <c r="I4" s="136"/>
      <c r="J4" s="136"/>
      <c r="K4" s="136"/>
      <c r="L4" s="150"/>
    </row>
    <row r="5" spans="1:12">
      <c r="A5" s="43" t="s">
        <v>19</v>
      </c>
      <c r="B5" s="44" t="s">
        <v>20</v>
      </c>
      <c r="C5" s="44" t="s">
        <v>44</v>
      </c>
      <c r="D5" s="44" t="s">
        <v>21</v>
      </c>
      <c r="E5" s="44" t="s">
        <v>5</v>
      </c>
      <c r="F5" s="44" t="s">
        <v>6</v>
      </c>
      <c r="G5" s="45" t="s">
        <v>7</v>
      </c>
      <c r="H5" s="44" t="s">
        <v>1</v>
      </c>
      <c r="I5" s="44" t="s">
        <v>8</v>
      </c>
      <c r="J5" s="44" t="s">
        <v>9</v>
      </c>
      <c r="K5" s="44" t="s">
        <v>10</v>
      </c>
      <c r="L5" s="46" t="s">
        <v>11</v>
      </c>
    </row>
    <row r="6" spans="1:12">
      <c r="A6" s="151">
        <v>44425</v>
      </c>
      <c r="B6" s="152" t="s">
        <v>115</v>
      </c>
      <c r="C6" s="152" t="s">
        <v>15</v>
      </c>
      <c r="D6" s="154">
        <v>400</v>
      </c>
      <c r="E6" s="152">
        <v>2965</v>
      </c>
      <c r="F6" s="152">
        <v>2975</v>
      </c>
      <c r="G6" s="153">
        <v>0</v>
      </c>
      <c r="H6" s="153">
        <v>2950</v>
      </c>
      <c r="I6" s="153">
        <v>2975</v>
      </c>
      <c r="J6" s="153">
        <f t="shared" ref="J6:J12" si="0">I6-E6</f>
        <v>10</v>
      </c>
      <c r="K6" s="158">
        <f t="shared" ref="K6" si="1">J6*D6</f>
        <v>4000</v>
      </c>
      <c r="L6" s="153" t="s">
        <v>13</v>
      </c>
    </row>
    <row r="7" spans="1:12">
      <c r="A7" s="151">
        <v>44426</v>
      </c>
      <c r="B7" s="152" t="s">
        <v>97</v>
      </c>
      <c r="C7" s="152" t="s">
        <v>15</v>
      </c>
      <c r="D7" s="154">
        <v>1000</v>
      </c>
      <c r="E7" s="152">
        <v>1446</v>
      </c>
      <c r="F7" s="152">
        <v>1452</v>
      </c>
      <c r="G7" s="153">
        <v>0</v>
      </c>
      <c r="H7" s="153">
        <v>1439</v>
      </c>
      <c r="I7" s="153">
        <v>1452</v>
      </c>
      <c r="J7" s="153">
        <f t="shared" si="0"/>
        <v>6</v>
      </c>
      <c r="K7" s="158">
        <f t="shared" ref="K7" si="2">J7*D7</f>
        <v>6000</v>
      </c>
      <c r="L7" s="153" t="s">
        <v>13</v>
      </c>
    </row>
    <row r="8" spans="1:12">
      <c r="A8" s="151">
        <v>44433</v>
      </c>
      <c r="B8" s="152" t="s">
        <v>115</v>
      </c>
      <c r="C8" s="152" t="s">
        <v>15</v>
      </c>
      <c r="D8" s="154">
        <v>400</v>
      </c>
      <c r="E8" s="152">
        <v>3540</v>
      </c>
      <c r="F8" s="152">
        <v>3570</v>
      </c>
      <c r="G8" s="153">
        <v>0</v>
      </c>
      <c r="H8" s="153">
        <v>3511</v>
      </c>
      <c r="I8" s="153">
        <v>3511</v>
      </c>
      <c r="J8" s="153">
        <f t="shared" si="0"/>
        <v>-29</v>
      </c>
      <c r="K8" s="156">
        <f>J8*D8</f>
        <v>-11600</v>
      </c>
      <c r="L8" s="157" t="s">
        <v>14</v>
      </c>
    </row>
    <row r="9" spans="1:12">
      <c r="A9" s="151">
        <v>44434</v>
      </c>
      <c r="B9" s="152" t="s">
        <v>118</v>
      </c>
      <c r="C9" s="152" t="s">
        <v>15</v>
      </c>
      <c r="D9" s="154">
        <v>700</v>
      </c>
      <c r="E9" s="152">
        <v>1162</v>
      </c>
      <c r="F9" s="152">
        <v>1170</v>
      </c>
      <c r="G9" s="153">
        <v>0</v>
      </c>
      <c r="H9" s="153">
        <v>1154</v>
      </c>
      <c r="I9" s="153">
        <v>1163</v>
      </c>
      <c r="J9" s="153">
        <f t="shared" si="0"/>
        <v>1</v>
      </c>
      <c r="K9" s="155">
        <f>J9*D9</f>
        <v>700</v>
      </c>
      <c r="L9" s="153" t="s">
        <v>13</v>
      </c>
    </row>
    <row r="10" spans="1:12">
      <c r="A10" s="151">
        <v>44435</v>
      </c>
      <c r="B10" s="152" t="s">
        <v>77</v>
      </c>
      <c r="C10" s="152" t="s">
        <v>15</v>
      </c>
      <c r="D10" s="154">
        <v>550</v>
      </c>
      <c r="E10" s="152">
        <v>1376</v>
      </c>
      <c r="F10" s="152">
        <v>1385</v>
      </c>
      <c r="G10" s="153">
        <v>0</v>
      </c>
      <c r="H10" s="153">
        <v>1366</v>
      </c>
      <c r="I10" s="153">
        <v>1366</v>
      </c>
      <c r="J10" s="153">
        <f t="shared" si="0"/>
        <v>-10</v>
      </c>
      <c r="K10" s="156">
        <f>J10*D10</f>
        <v>-5500</v>
      </c>
      <c r="L10" s="157" t="s">
        <v>14</v>
      </c>
    </row>
    <row r="11" spans="1:12">
      <c r="A11" s="151">
        <v>44438</v>
      </c>
      <c r="B11" s="152" t="s">
        <v>116</v>
      </c>
      <c r="C11" s="152" t="s">
        <v>15</v>
      </c>
      <c r="D11" s="154">
        <v>475</v>
      </c>
      <c r="E11" s="152">
        <v>1480</v>
      </c>
      <c r="F11" s="152">
        <v>1490</v>
      </c>
      <c r="G11" s="153">
        <v>0</v>
      </c>
      <c r="H11" s="153">
        <v>1470</v>
      </c>
      <c r="I11" s="153">
        <v>1488</v>
      </c>
      <c r="J11" s="153">
        <f t="shared" si="0"/>
        <v>8</v>
      </c>
      <c r="K11" s="155">
        <f>J11*D11</f>
        <v>3800</v>
      </c>
      <c r="L11" s="153" t="s">
        <v>13</v>
      </c>
    </row>
    <row r="12" spans="1:12">
      <c r="A12" s="151">
        <v>44439</v>
      </c>
      <c r="B12" s="152" t="s">
        <v>122</v>
      </c>
      <c r="C12" s="152" t="s">
        <v>15</v>
      </c>
      <c r="D12" s="154">
        <v>1250</v>
      </c>
      <c r="E12" s="152">
        <v>724</v>
      </c>
      <c r="F12" s="152">
        <v>728</v>
      </c>
      <c r="G12" s="153">
        <v>0</v>
      </c>
      <c r="H12" s="153">
        <v>719</v>
      </c>
      <c r="I12" s="153">
        <v>719</v>
      </c>
      <c r="J12" s="153">
        <f t="shared" si="0"/>
        <v>-5</v>
      </c>
      <c r="K12" s="156">
        <f>J12*D12</f>
        <v>-6250</v>
      </c>
      <c r="L12" s="157" t="s">
        <v>14</v>
      </c>
    </row>
    <row r="13" spans="1:12">
      <c r="A13" s="151"/>
      <c r="B13" s="152"/>
      <c r="C13" s="152"/>
      <c r="D13" s="154"/>
      <c r="E13" s="152"/>
      <c r="F13" s="152"/>
      <c r="G13" s="153"/>
      <c r="H13" s="153"/>
      <c r="I13" s="153"/>
      <c r="J13" s="153"/>
      <c r="K13" s="155"/>
      <c r="L13" s="153"/>
    </row>
    <row r="14" spans="1:12">
      <c r="A14" s="151"/>
      <c r="B14" s="152"/>
      <c r="C14" s="152"/>
      <c r="D14" s="154"/>
      <c r="E14" s="152"/>
      <c r="F14" s="152"/>
      <c r="G14" s="153"/>
      <c r="H14" s="153"/>
      <c r="I14" s="153"/>
      <c r="J14" s="153"/>
      <c r="K14" s="158"/>
      <c r="L14" s="153"/>
    </row>
    <row r="15" spans="1:12">
      <c r="A15" s="151"/>
      <c r="B15" s="152"/>
      <c r="C15" s="152"/>
      <c r="D15" s="154"/>
      <c r="E15" s="152"/>
      <c r="F15" s="152"/>
      <c r="G15" s="153"/>
      <c r="H15" s="153"/>
      <c r="I15" s="153"/>
      <c r="J15" s="153"/>
      <c r="K15" s="155"/>
      <c r="L15" s="153"/>
    </row>
    <row r="16" spans="1:12">
      <c r="A16" s="151"/>
      <c r="B16" s="152"/>
      <c r="C16" s="152"/>
      <c r="D16" s="154"/>
      <c r="E16" s="152"/>
      <c r="F16" s="152"/>
      <c r="G16" s="153"/>
      <c r="H16" s="153"/>
      <c r="I16" s="153"/>
      <c r="J16" s="153"/>
      <c r="K16" s="156"/>
      <c r="L16" s="157"/>
    </row>
    <row r="17" spans="1:12">
      <c r="A17" s="151"/>
      <c r="B17" s="152"/>
      <c r="C17" s="152"/>
      <c r="D17" s="154"/>
      <c r="E17" s="152"/>
      <c r="F17" s="152"/>
      <c r="G17" s="153"/>
      <c r="H17" s="153"/>
      <c r="I17" s="153"/>
      <c r="J17" s="153"/>
      <c r="K17" s="156"/>
      <c r="L17" s="157"/>
    </row>
    <row r="18" spans="1:12">
      <c r="A18" s="151"/>
      <c r="B18" s="152"/>
      <c r="C18" s="152"/>
      <c r="D18" s="154"/>
      <c r="E18" s="152"/>
      <c r="F18" s="152"/>
      <c r="G18" s="153"/>
      <c r="H18" s="153"/>
      <c r="I18" s="153"/>
      <c r="J18" s="153"/>
      <c r="K18" s="155"/>
      <c r="L18" s="153"/>
    </row>
    <row r="19" spans="1:12">
      <c r="A19" s="151"/>
      <c r="B19" s="152"/>
      <c r="C19" s="152"/>
      <c r="D19" s="154"/>
      <c r="E19" s="152"/>
      <c r="F19" s="152"/>
      <c r="G19" s="153"/>
      <c r="H19" s="153"/>
      <c r="I19" s="153"/>
      <c r="J19" s="153"/>
      <c r="K19" s="158"/>
      <c r="L19" s="153"/>
    </row>
    <row r="20" spans="1:12">
      <c r="A20" s="151"/>
      <c r="B20" s="152"/>
      <c r="C20" s="152"/>
      <c r="D20" s="154"/>
      <c r="E20" s="152"/>
      <c r="F20" s="152"/>
      <c r="G20" s="153"/>
      <c r="H20" s="153"/>
      <c r="I20" s="153"/>
      <c r="J20" s="153"/>
      <c r="K20" s="158"/>
      <c r="L20" s="153"/>
    </row>
    <row r="21" spans="1:12">
      <c r="A21" s="151"/>
      <c r="B21" s="152"/>
      <c r="C21" s="152"/>
      <c r="D21" s="154"/>
      <c r="E21" s="152"/>
      <c r="F21" s="152"/>
      <c r="G21" s="153"/>
      <c r="H21" s="153"/>
      <c r="I21" s="153"/>
      <c r="J21" s="153"/>
      <c r="K21" s="158"/>
      <c r="L21" s="153"/>
    </row>
    <row r="22" spans="1:12">
      <c r="A22" s="151"/>
      <c r="B22" s="152"/>
      <c r="C22" s="152"/>
      <c r="D22" s="154"/>
      <c r="E22" s="152"/>
      <c r="F22" s="152"/>
      <c r="G22" s="153"/>
      <c r="H22" s="153"/>
      <c r="I22" s="153"/>
      <c r="J22" s="153"/>
      <c r="K22" s="158"/>
      <c r="L22" s="153"/>
    </row>
    <row r="23" spans="1:12">
      <c r="A23" s="151"/>
      <c r="B23" s="152"/>
      <c r="C23" s="152"/>
      <c r="D23" s="154"/>
      <c r="E23" s="152"/>
      <c r="F23" s="152"/>
      <c r="G23" s="153"/>
      <c r="H23" s="153"/>
      <c r="I23" s="153"/>
      <c r="J23" s="153"/>
      <c r="K23" s="158"/>
      <c r="L23" s="153"/>
    </row>
    <row r="24" spans="1:12">
      <c r="A24" s="151"/>
      <c r="B24" s="152"/>
      <c r="C24" s="152"/>
      <c r="D24" s="154"/>
      <c r="E24" s="152"/>
      <c r="F24" s="152"/>
      <c r="G24" s="153"/>
      <c r="H24" s="153"/>
      <c r="I24" s="153"/>
      <c r="J24" s="153"/>
      <c r="K24" s="155"/>
      <c r="L24" s="153"/>
    </row>
    <row r="25" spans="1:12">
      <c r="A25" s="151"/>
      <c r="B25" s="152"/>
      <c r="C25" s="152"/>
      <c r="D25" s="154"/>
      <c r="E25" s="152"/>
      <c r="F25" s="152"/>
      <c r="G25" s="153"/>
      <c r="H25" s="153"/>
      <c r="I25" s="153"/>
      <c r="J25" s="153"/>
      <c r="K25" s="156"/>
      <c r="L25" s="157"/>
    </row>
    <row r="26" spans="1:12">
      <c r="A26" s="151"/>
      <c r="B26" s="152"/>
      <c r="C26" s="152"/>
      <c r="D26" s="154"/>
      <c r="E26" s="152"/>
      <c r="F26" s="152"/>
      <c r="G26" s="153"/>
      <c r="H26" s="153"/>
      <c r="I26" s="153"/>
      <c r="J26" s="153"/>
      <c r="K26" s="155"/>
      <c r="L26" s="153"/>
    </row>
    <row r="27" spans="1:12">
      <c r="A27" s="151"/>
      <c r="B27" s="152"/>
      <c r="C27" s="152"/>
      <c r="D27" s="154"/>
      <c r="E27" s="152"/>
      <c r="F27" s="152"/>
      <c r="G27" s="153"/>
      <c r="H27" s="153"/>
      <c r="I27" s="153"/>
      <c r="J27" s="153"/>
      <c r="K27" s="155"/>
      <c r="L27" s="153"/>
    </row>
    <row r="28" spans="1:12">
      <c r="A28" s="151"/>
      <c r="B28" s="152"/>
      <c r="C28" s="152"/>
      <c r="D28" s="154"/>
      <c r="E28" s="152"/>
      <c r="F28" s="152"/>
      <c r="G28" s="153"/>
      <c r="H28" s="153"/>
      <c r="I28" s="153"/>
      <c r="J28" s="153"/>
      <c r="K28" s="155"/>
      <c r="L28" s="153"/>
    </row>
    <row r="29" spans="1:12">
      <c r="A29" s="151"/>
      <c r="B29" s="152"/>
      <c r="C29" s="152"/>
      <c r="D29" s="154"/>
      <c r="E29" s="152"/>
      <c r="F29" s="152"/>
      <c r="G29" s="153"/>
      <c r="H29" s="153"/>
      <c r="I29" s="153"/>
      <c r="J29" s="153"/>
      <c r="K29" s="156"/>
      <c r="L29" s="157"/>
    </row>
    <row r="30" spans="1:12">
      <c r="A30" s="151"/>
      <c r="B30" s="152"/>
      <c r="C30" s="152"/>
      <c r="D30" s="154"/>
      <c r="E30" s="152"/>
      <c r="F30" s="152"/>
      <c r="G30" s="153"/>
      <c r="H30" s="153"/>
      <c r="I30" s="153"/>
      <c r="J30" s="153"/>
      <c r="K30" s="156"/>
      <c r="L30" s="157"/>
    </row>
    <row r="31" spans="1:12">
      <c r="A31" s="151"/>
      <c r="B31" s="152"/>
      <c r="C31" s="152"/>
      <c r="D31" s="154"/>
      <c r="E31" s="152"/>
      <c r="F31" s="152"/>
      <c r="G31" s="153"/>
      <c r="H31" s="153"/>
      <c r="I31" s="153"/>
      <c r="J31" s="153"/>
      <c r="K31" s="155"/>
      <c r="L31" s="153"/>
    </row>
    <row r="32" spans="1:12">
      <c r="A32" s="151"/>
      <c r="B32" s="152"/>
      <c r="C32" s="152"/>
      <c r="D32" s="154"/>
      <c r="E32" s="152"/>
      <c r="F32" s="152"/>
      <c r="G32" s="153"/>
      <c r="H32" s="153"/>
      <c r="I32" s="153"/>
      <c r="J32" s="153"/>
      <c r="K32" s="155"/>
      <c r="L32" s="153"/>
    </row>
    <row r="33" spans="1:12">
      <c r="A33" s="151"/>
      <c r="B33" s="152"/>
      <c r="C33" s="152"/>
      <c r="D33" s="154"/>
      <c r="E33" s="152"/>
      <c r="F33" s="152"/>
      <c r="G33" s="153"/>
      <c r="H33" s="153"/>
      <c r="I33" s="153"/>
      <c r="J33" s="153"/>
      <c r="K33" s="155"/>
      <c r="L33" s="153"/>
    </row>
    <row r="34" spans="1:12">
      <c r="A34" s="151"/>
      <c r="B34" s="152"/>
      <c r="C34" s="152"/>
      <c r="D34" s="154"/>
      <c r="E34" s="152"/>
      <c r="F34" s="152"/>
      <c r="G34" s="153"/>
      <c r="H34" s="153"/>
      <c r="I34" s="153"/>
      <c r="J34" s="153"/>
      <c r="K34" s="155"/>
      <c r="L34" s="153"/>
    </row>
    <row r="35" spans="1:12">
      <c r="A35" s="151"/>
      <c r="B35" s="152"/>
      <c r="C35" s="152"/>
      <c r="D35" s="154"/>
      <c r="E35" s="152"/>
      <c r="F35" s="152"/>
      <c r="G35" s="153"/>
      <c r="H35" s="153"/>
      <c r="I35" s="153"/>
      <c r="J35" s="153"/>
      <c r="K35" s="155"/>
      <c r="L35" s="153"/>
    </row>
    <row r="36" spans="1:12">
      <c r="A36" s="151"/>
      <c r="B36" s="152"/>
      <c r="C36" s="152"/>
      <c r="D36" s="154"/>
      <c r="E36" s="152"/>
      <c r="F36" s="152"/>
      <c r="G36" s="153"/>
      <c r="H36" s="153"/>
      <c r="I36" s="153"/>
      <c r="J36" s="153"/>
      <c r="K36" s="156"/>
      <c r="L36" s="157"/>
    </row>
    <row r="37" spans="1:12">
      <c r="A37" s="151"/>
      <c r="B37" s="152"/>
      <c r="C37" s="152"/>
      <c r="D37" s="154"/>
      <c r="E37" s="152"/>
      <c r="F37" s="152"/>
      <c r="G37" s="153"/>
      <c r="H37" s="153"/>
      <c r="I37" s="153"/>
      <c r="J37" s="153"/>
      <c r="K37" s="156"/>
      <c r="L37" s="157"/>
    </row>
    <row r="38" spans="1:12">
      <c r="A38" s="151"/>
      <c r="B38" s="152"/>
      <c r="C38" s="152"/>
      <c r="D38" s="154"/>
      <c r="E38" s="152"/>
      <c r="F38" s="152"/>
      <c r="G38" s="153"/>
      <c r="H38" s="153"/>
      <c r="I38" s="153"/>
      <c r="J38" s="153"/>
      <c r="K38" s="155"/>
      <c r="L38" s="153"/>
    </row>
    <row r="39" spans="1:12">
      <c r="A39" s="151"/>
      <c r="B39" s="152"/>
      <c r="C39" s="152"/>
      <c r="D39" s="154"/>
      <c r="E39" s="152"/>
      <c r="F39" s="152"/>
      <c r="G39" s="153"/>
      <c r="H39" s="153"/>
      <c r="I39" s="153"/>
      <c r="J39" s="153"/>
      <c r="K39" s="155"/>
      <c r="L39" s="153"/>
    </row>
    <row r="40" spans="1:12">
      <c r="A40" s="151"/>
      <c r="B40" s="152"/>
      <c r="C40" s="152"/>
      <c r="D40" s="154"/>
      <c r="E40" s="152"/>
      <c r="F40" s="152"/>
      <c r="G40" s="153"/>
      <c r="H40" s="153"/>
      <c r="I40" s="153"/>
      <c r="J40" s="153"/>
      <c r="K40" s="155"/>
      <c r="L40" s="153"/>
    </row>
    <row r="41" spans="1:12">
      <c r="A41" s="151"/>
      <c r="B41" s="152"/>
      <c r="C41" s="152"/>
      <c r="D41" s="154"/>
      <c r="E41" s="152"/>
      <c r="F41" s="152"/>
      <c r="G41" s="153"/>
      <c r="H41" s="153"/>
      <c r="I41" s="153"/>
      <c r="J41" s="153"/>
      <c r="K41" s="155"/>
      <c r="L41" s="153"/>
    </row>
    <row r="42" spans="1:12">
      <c r="A42" s="151"/>
      <c r="B42" s="152"/>
      <c r="C42" s="152"/>
      <c r="D42" s="154"/>
      <c r="E42" s="152"/>
      <c r="F42" s="152"/>
      <c r="G42" s="153"/>
      <c r="H42" s="153"/>
      <c r="I42" s="153"/>
      <c r="J42" s="153"/>
      <c r="K42" s="155"/>
      <c r="L42" s="153"/>
    </row>
    <row r="43" spans="1:12">
      <c r="A43" s="151"/>
      <c r="B43" s="152"/>
      <c r="C43" s="152"/>
      <c r="D43" s="154"/>
      <c r="E43" s="152"/>
      <c r="F43" s="152"/>
      <c r="G43" s="153"/>
      <c r="H43" s="153"/>
      <c r="I43" s="153"/>
      <c r="J43" s="153"/>
      <c r="K43" s="155"/>
      <c r="L43" s="153"/>
    </row>
    <row r="44" spans="1:12">
      <c r="A44" s="151"/>
      <c r="B44" s="152"/>
      <c r="C44" s="152"/>
      <c r="D44" s="154"/>
      <c r="E44" s="152"/>
      <c r="F44" s="152"/>
      <c r="G44" s="153"/>
      <c r="H44" s="153"/>
      <c r="I44" s="153"/>
      <c r="J44" s="153"/>
      <c r="K44" s="155"/>
      <c r="L44" s="153"/>
    </row>
    <row r="45" spans="1:12">
      <c r="A45" s="151"/>
      <c r="B45" s="152"/>
      <c r="C45" s="152"/>
      <c r="D45" s="154"/>
      <c r="E45" s="152"/>
      <c r="F45" s="152"/>
      <c r="G45" s="153"/>
      <c r="H45" s="153"/>
      <c r="I45" s="153"/>
      <c r="J45" s="157"/>
      <c r="K45" s="156"/>
      <c r="L45" s="157"/>
    </row>
    <row r="46" spans="1:12">
      <c r="A46" s="151"/>
      <c r="B46" s="152"/>
      <c r="C46" s="152"/>
      <c r="D46" s="154"/>
      <c r="E46" s="152"/>
      <c r="F46" s="152"/>
      <c r="G46" s="153"/>
      <c r="H46" s="153"/>
      <c r="I46" s="153"/>
      <c r="J46" s="153"/>
      <c r="K46" s="155"/>
      <c r="L46" s="153"/>
    </row>
    <row r="47" spans="1:12">
      <c r="A47" s="151"/>
      <c r="B47" s="152"/>
      <c r="C47" s="152"/>
      <c r="D47" s="154"/>
      <c r="E47" s="152"/>
      <c r="F47" s="152"/>
      <c r="G47" s="153"/>
      <c r="H47" s="153"/>
      <c r="I47" s="153"/>
      <c r="J47" s="153"/>
      <c r="K47" s="155"/>
      <c r="L47" s="153"/>
    </row>
    <row r="48" spans="1:12">
      <c r="A48" s="151"/>
      <c r="B48" s="152"/>
      <c r="C48" s="152"/>
      <c r="D48" s="154"/>
      <c r="E48" s="152"/>
      <c r="F48" s="152"/>
      <c r="G48" s="153"/>
      <c r="H48" s="153"/>
      <c r="I48" s="153"/>
      <c r="J48" s="153"/>
      <c r="K48" s="155"/>
      <c r="L48" s="153"/>
    </row>
    <row r="49" spans="1:12">
      <c r="A49" s="151"/>
      <c r="B49" s="152"/>
      <c r="C49" s="152"/>
      <c r="D49" s="154"/>
      <c r="E49" s="152"/>
      <c r="F49" s="152"/>
      <c r="G49" s="153"/>
      <c r="H49" s="153"/>
      <c r="I49" s="153"/>
      <c r="J49" s="153"/>
      <c r="K49" s="155"/>
      <c r="L49" s="153"/>
    </row>
    <row r="50" spans="1:12">
      <c r="A50" s="151"/>
      <c r="B50" s="152"/>
      <c r="C50" s="152"/>
      <c r="D50" s="154"/>
      <c r="E50" s="152"/>
      <c r="F50" s="152"/>
      <c r="G50" s="153"/>
      <c r="H50" s="153"/>
      <c r="I50" s="153"/>
      <c r="J50" s="153"/>
      <c r="K50" s="155"/>
      <c r="L50" s="153"/>
    </row>
    <row r="51" spans="1:12">
      <c r="A51" s="151"/>
      <c r="B51" s="152"/>
      <c r="C51" s="152"/>
      <c r="D51" s="154"/>
      <c r="E51" s="152"/>
      <c r="F51" s="152"/>
      <c r="G51" s="153"/>
      <c r="H51" s="153"/>
      <c r="I51" s="153"/>
      <c r="J51" s="153"/>
      <c r="K51" s="155"/>
      <c r="L51" s="153"/>
    </row>
    <row r="52" spans="1:12">
      <c r="A52" s="151"/>
      <c r="B52" s="152"/>
      <c r="C52" s="152"/>
      <c r="D52" s="154"/>
      <c r="E52" s="152"/>
      <c r="F52" s="152"/>
      <c r="G52" s="153"/>
      <c r="H52" s="153"/>
      <c r="I52" s="153"/>
      <c r="J52" s="153"/>
      <c r="K52" s="155"/>
      <c r="L52" s="153"/>
    </row>
    <row r="53" spans="1:12">
      <c r="A53" s="151"/>
      <c r="B53" s="152"/>
      <c r="C53" s="152"/>
      <c r="D53" s="154"/>
      <c r="E53" s="152"/>
      <c r="F53" s="152"/>
      <c r="G53" s="153"/>
      <c r="H53" s="153"/>
      <c r="I53" s="153"/>
      <c r="J53" s="153"/>
      <c r="K53" s="155"/>
      <c r="L53" s="153"/>
    </row>
    <row r="54" spans="1:12">
      <c r="A54" s="151"/>
      <c r="B54" s="152"/>
      <c r="C54" s="152"/>
      <c r="D54" s="154"/>
      <c r="E54" s="152"/>
      <c r="F54" s="152"/>
      <c r="G54" s="153"/>
      <c r="H54" s="153"/>
      <c r="I54" s="153"/>
      <c r="J54" s="157"/>
      <c r="K54" s="156"/>
      <c r="L54" s="157"/>
    </row>
    <row r="55" spans="1:12">
      <c r="A55" s="151"/>
      <c r="B55" s="152"/>
      <c r="C55" s="152"/>
      <c r="D55" s="154"/>
      <c r="E55" s="152"/>
      <c r="F55" s="152"/>
      <c r="G55" s="153"/>
      <c r="H55" s="153"/>
      <c r="I55" s="153"/>
      <c r="J55" s="153"/>
      <c r="K55" s="155"/>
      <c r="L55" s="153"/>
    </row>
    <row r="56" spans="1:12">
      <c r="A56" s="151"/>
      <c r="B56" s="152"/>
      <c r="C56" s="152"/>
      <c r="D56" s="154"/>
      <c r="E56" s="152"/>
      <c r="F56" s="152"/>
      <c r="G56" s="153"/>
      <c r="H56" s="153"/>
      <c r="I56" s="153"/>
      <c r="J56" s="153"/>
      <c r="K56" s="155"/>
      <c r="L56" s="153"/>
    </row>
    <row r="57" spans="1:12">
      <c r="A57" s="159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A6" sqref="A6:XFD6"/>
    </sheetView>
  </sheetViews>
  <sheetFormatPr defaultRowHeight="15.75"/>
  <cols>
    <col min="1" max="1" width="16.140625" style="139" customWidth="1"/>
    <col min="2" max="2" width="18.42578125" style="139" customWidth="1"/>
    <col min="3" max="6" width="9.140625" style="139"/>
    <col min="7" max="7" width="10" style="139" customWidth="1"/>
    <col min="8" max="8" width="9.140625" style="139"/>
    <col min="9" max="9" width="10.28515625" style="139" customWidth="1"/>
    <col min="10" max="10" width="10.5703125" style="139" customWidth="1"/>
    <col min="11" max="11" width="13.140625" style="139" bestFit="1" customWidth="1"/>
    <col min="12" max="12" width="20" style="139" customWidth="1"/>
    <col min="13" max="13" width="3.5703125" style="139" customWidth="1"/>
    <col min="14" max="16384" width="9.140625" style="139"/>
  </cols>
  <sheetData>
    <row r="1" spans="1:13">
      <c r="A1" s="135"/>
      <c r="B1" s="136"/>
      <c r="C1" s="137"/>
      <c r="D1" s="136"/>
      <c r="E1" s="136"/>
      <c r="F1" s="136"/>
      <c r="G1" s="136"/>
      <c r="H1" s="138" t="s">
        <v>18</v>
      </c>
      <c r="I1" s="138" t="s">
        <v>0</v>
      </c>
      <c r="J1" s="138" t="s">
        <v>1</v>
      </c>
      <c r="K1" s="138" t="s">
        <v>2</v>
      </c>
      <c r="L1" s="138" t="s">
        <v>3</v>
      </c>
      <c r="M1" s="159"/>
    </row>
    <row r="2" spans="1:13">
      <c r="A2" s="135"/>
      <c r="B2" s="136"/>
      <c r="C2" s="137"/>
      <c r="D2" s="136"/>
      <c r="E2" s="140"/>
      <c r="F2" s="136"/>
      <c r="G2" s="136"/>
      <c r="H2" s="141">
        <v>31</v>
      </c>
      <c r="I2" s="142">
        <v>21</v>
      </c>
      <c r="J2" s="143">
        <v>5</v>
      </c>
      <c r="K2" s="142">
        <v>5</v>
      </c>
      <c r="L2" s="144">
        <f>I2/(I2+J2)</f>
        <v>0.80769230769230771</v>
      </c>
      <c r="M2" s="159"/>
    </row>
    <row r="3" spans="1:13">
      <c r="A3" s="135"/>
      <c r="B3" s="136"/>
      <c r="C3" s="145"/>
      <c r="D3" s="140"/>
      <c r="E3" s="140"/>
      <c r="F3" s="146"/>
      <c r="G3" s="136"/>
      <c r="H3" s="147" t="s">
        <v>4</v>
      </c>
      <c r="I3" s="148">
        <f>SUM(K6:K38)</f>
        <v>16200</v>
      </c>
      <c r="J3" s="149"/>
      <c r="K3" s="141"/>
      <c r="L3" s="138"/>
      <c r="M3" s="159"/>
    </row>
    <row r="4" spans="1:13">
      <c r="A4" s="135"/>
      <c r="B4" s="136"/>
      <c r="C4" s="137"/>
      <c r="D4" s="136"/>
      <c r="E4" s="136"/>
      <c r="F4" s="136"/>
      <c r="G4" s="136"/>
      <c r="H4" s="136"/>
      <c r="I4" s="136"/>
      <c r="J4" s="136"/>
      <c r="K4" s="136"/>
      <c r="L4" s="150"/>
      <c r="M4" s="159"/>
    </row>
    <row r="5" spans="1:13">
      <c r="A5" s="43" t="s">
        <v>19</v>
      </c>
      <c r="B5" s="44" t="s">
        <v>20</v>
      </c>
      <c r="C5" s="44" t="s">
        <v>44</v>
      </c>
      <c r="D5" s="44" t="s">
        <v>21</v>
      </c>
      <c r="E5" s="44" t="s">
        <v>5</v>
      </c>
      <c r="F5" s="44" t="s">
        <v>6</v>
      </c>
      <c r="G5" s="45" t="s">
        <v>7</v>
      </c>
      <c r="H5" s="44" t="s">
        <v>1</v>
      </c>
      <c r="I5" s="44" t="s">
        <v>8</v>
      </c>
      <c r="J5" s="44" t="s">
        <v>9</v>
      </c>
      <c r="K5" s="44" t="s">
        <v>10</v>
      </c>
      <c r="L5" s="46" t="s">
        <v>11</v>
      </c>
      <c r="M5" s="159"/>
    </row>
    <row r="6" spans="1:13">
      <c r="A6" s="151">
        <v>44291</v>
      </c>
      <c r="B6" s="152" t="s">
        <v>121</v>
      </c>
      <c r="C6" s="152" t="s">
        <v>12</v>
      </c>
      <c r="D6" s="154">
        <v>1400</v>
      </c>
      <c r="E6" s="152">
        <v>575</v>
      </c>
      <c r="F6" s="152">
        <v>572</v>
      </c>
      <c r="G6" s="153">
        <v>0</v>
      </c>
      <c r="H6" s="153">
        <v>579</v>
      </c>
      <c r="I6" s="153">
        <v>572</v>
      </c>
      <c r="J6" s="153">
        <f t="shared" ref="J6" si="0">E6-I6</f>
        <v>3</v>
      </c>
      <c r="K6" s="155">
        <f t="shared" ref="K6:K7" si="1">J6*D6</f>
        <v>4200</v>
      </c>
      <c r="L6" s="153" t="s">
        <v>13</v>
      </c>
      <c r="M6" s="159"/>
    </row>
    <row r="7" spans="1:13">
      <c r="A7" s="151">
        <v>44292</v>
      </c>
      <c r="B7" s="152" t="s">
        <v>97</v>
      </c>
      <c r="C7" s="152" t="s">
        <v>15</v>
      </c>
      <c r="D7" s="154">
        <v>1000</v>
      </c>
      <c r="E7" s="152">
        <v>1159</v>
      </c>
      <c r="F7" s="152">
        <v>1166</v>
      </c>
      <c r="G7" s="153">
        <v>0</v>
      </c>
      <c r="H7" s="153">
        <v>1155</v>
      </c>
      <c r="I7" s="153">
        <v>1166</v>
      </c>
      <c r="J7" s="153">
        <f>I7-E7</f>
        <v>7</v>
      </c>
      <c r="K7" s="158">
        <f t="shared" si="1"/>
        <v>7000</v>
      </c>
      <c r="L7" s="153" t="s">
        <v>13</v>
      </c>
      <c r="M7" s="159"/>
    </row>
    <row r="8" spans="1:13">
      <c r="A8" s="151">
        <v>44293</v>
      </c>
      <c r="B8" s="152" t="s">
        <v>57</v>
      </c>
      <c r="C8" s="152" t="s">
        <v>15</v>
      </c>
      <c r="D8" s="154">
        <v>1000</v>
      </c>
      <c r="E8" s="152">
        <v>1001</v>
      </c>
      <c r="F8" s="152">
        <v>1006</v>
      </c>
      <c r="G8" s="153">
        <v>0</v>
      </c>
      <c r="H8" s="153">
        <v>995</v>
      </c>
      <c r="I8" s="153">
        <v>1006</v>
      </c>
      <c r="J8" s="153">
        <f>I8-E8</f>
        <v>5</v>
      </c>
      <c r="K8" s="158">
        <f t="shared" ref="K8" si="2">J8*D8</f>
        <v>5000</v>
      </c>
      <c r="L8" s="153" t="s">
        <v>13</v>
      </c>
      <c r="M8" s="159"/>
    </row>
    <row r="9" spans="1:13">
      <c r="A9" s="151"/>
      <c r="B9" s="152"/>
      <c r="C9" s="152"/>
      <c r="D9" s="154"/>
      <c r="E9" s="152"/>
      <c r="F9" s="152"/>
      <c r="G9" s="153"/>
      <c r="H9" s="153"/>
      <c r="I9" s="153"/>
      <c r="J9" s="153"/>
      <c r="K9" s="155"/>
      <c r="L9" s="153"/>
      <c r="M9" s="159"/>
    </row>
    <row r="10" spans="1:13">
      <c r="A10" s="151"/>
      <c r="B10" s="152"/>
      <c r="C10" s="152"/>
      <c r="D10" s="154"/>
      <c r="E10" s="152"/>
      <c r="F10" s="152"/>
      <c r="G10" s="153"/>
      <c r="H10" s="153"/>
      <c r="I10" s="153"/>
      <c r="J10" s="153"/>
      <c r="K10" s="155"/>
      <c r="L10" s="153"/>
      <c r="M10" s="159"/>
    </row>
    <row r="11" spans="1:13">
      <c r="A11" s="151"/>
      <c r="B11" s="152"/>
      <c r="C11" s="152"/>
      <c r="D11" s="154"/>
      <c r="E11" s="152"/>
      <c r="F11" s="152"/>
      <c r="G11" s="153"/>
      <c r="H11" s="153"/>
      <c r="I11" s="153"/>
      <c r="J11" s="153"/>
      <c r="K11" s="158"/>
      <c r="L11" s="153"/>
      <c r="M11" s="159"/>
    </row>
    <row r="12" spans="1:13">
      <c r="A12" s="151"/>
      <c r="B12" s="152"/>
      <c r="C12" s="152"/>
      <c r="D12" s="154"/>
      <c r="E12" s="152"/>
      <c r="F12" s="152"/>
      <c r="G12" s="153"/>
      <c r="H12" s="153"/>
      <c r="I12" s="153"/>
      <c r="J12" s="153"/>
      <c r="K12" s="155"/>
      <c r="L12" s="153"/>
      <c r="M12" s="159"/>
    </row>
    <row r="13" spans="1:13">
      <c r="A13" s="151"/>
      <c r="B13" s="152"/>
      <c r="C13" s="152"/>
      <c r="D13" s="154"/>
      <c r="E13" s="152"/>
      <c r="F13" s="152"/>
      <c r="G13" s="153"/>
      <c r="H13" s="153"/>
      <c r="I13" s="153"/>
      <c r="J13" s="153"/>
      <c r="K13" s="155"/>
      <c r="L13" s="153"/>
      <c r="M13" s="159"/>
    </row>
    <row r="14" spans="1:13">
      <c r="A14" s="151"/>
      <c r="B14" s="152"/>
      <c r="C14" s="152"/>
      <c r="D14" s="154"/>
      <c r="E14" s="152"/>
      <c r="F14" s="152"/>
      <c r="G14" s="153"/>
      <c r="H14" s="153"/>
      <c r="I14" s="153"/>
      <c r="J14" s="153"/>
      <c r="K14" s="156"/>
      <c r="L14" s="157"/>
      <c r="M14" s="159"/>
    </row>
    <row r="15" spans="1:13">
      <c r="A15" s="151"/>
      <c r="B15" s="152"/>
      <c r="C15" s="152"/>
      <c r="D15" s="154"/>
      <c r="E15" s="152"/>
      <c r="F15" s="152"/>
      <c r="G15" s="153"/>
      <c r="H15" s="153"/>
      <c r="I15" s="153"/>
      <c r="J15" s="153"/>
      <c r="K15" s="155"/>
      <c r="L15" s="153"/>
      <c r="M15" s="159"/>
    </row>
    <row r="16" spans="1:13">
      <c r="A16" s="151"/>
      <c r="B16" s="152"/>
      <c r="C16" s="152"/>
      <c r="D16" s="154"/>
      <c r="E16" s="152"/>
      <c r="F16" s="152"/>
      <c r="G16" s="153"/>
      <c r="H16" s="153"/>
      <c r="I16" s="153"/>
      <c r="J16" s="153"/>
      <c r="K16" s="155"/>
      <c r="L16" s="153"/>
      <c r="M16" s="159"/>
    </row>
    <row r="17" spans="1:13">
      <c r="A17" s="151"/>
      <c r="B17" s="152"/>
      <c r="C17" s="152"/>
      <c r="D17" s="154"/>
      <c r="E17" s="152"/>
      <c r="F17" s="152"/>
      <c r="G17" s="153"/>
      <c r="H17" s="153"/>
      <c r="I17" s="153"/>
      <c r="J17" s="153"/>
      <c r="K17" s="156"/>
      <c r="L17" s="157"/>
      <c r="M17" s="159"/>
    </row>
    <row r="18" spans="1:13">
      <c r="A18" s="151"/>
      <c r="B18" s="152"/>
      <c r="C18" s="152"/>
      <c r="D18" s="154"/>
      <c r="E18" s="152"/>
      <c r="F18" s="152"/>
      <c r="G18" s="153"/>
      <c r="H18" s="153"/>
      <c r="I18" s="153"/>
      <c r="J18" s="153"/>
      <c r="K18" s="155"/>
      <c r="L18" s="153"/>
      <c r="M18" s="159"/>
    </row>
    <row r="19" spans="1:13">
      <c r="A19" s="151"/>
      <c r="B19" s="152"/>
      <c r="C19" s="152"/>
      <c r="D19" s="154"/>
      <c r="E19" s="152"/>
      <c r="F19" s="152"/>
      <c r="G19" s="153"/>
      <c r="H19" s="153"/>
      <c r="I19" s="153"/>
      <c r="J19" s="153"/>
      <c r="K19" s="158"/>
      <c r="L19" s="153"/>
      <c r="M19" s="159"/>
    </row>
    <row r="20" spans="1:13">
      <c r="A20" s="151"/>
      <c r="B20" s="152"/>
      <c r="C20" s="152"/>
      <c r="D20" s="154"/>
      <c r="E20" s="152"/>
      <c r="F20" s="152"/>
      <c r="G20" s="153"/>
      <c r="H20" s="153"/>
      <c r="I20" s="153"/>
      <c r="J20" s="153"/>
      <c r="K20" s="155"/>
      <c r="L20" s="153"/>
      <c r="M20" s="159"/>
    </row>
    <row r="21" spans="1:13">
      <c r="A21" s="151"/>
      <c r="B21" s="152"/>
      <c r="C21" s="152"/>
      <c r="D21" s="154"/>
      <c r="E21" s="152"/>
      <c r="F21" s="152"/>
      <c r="G21" s="153"/>
      <c r="H21" s="153"/>
      <c r="I21" s="153"/>
      <c r="J21" s="153"/>
      <c r="K21" s="156"/>
      <c r="L21" s="157"/>
      <c r="M21" s="159"/>
    </row>
    <row r="22" spans="1:13">
      <c r="A22" s="151"/>
      <c r="B22" s="152"/>
      <c r="C22" s="152"/>
      <c r="D22" s="154"/>
      <c r="E22" s="152"/>
      <c r="F22" s="152"/>
      <c r="G22" s="153"/>
      <c r="H22" s="153"/>
      <c r="I22" s="153"/>
      <c r="J22" s="153"/>
      <c r="K22" s="156"/>
      <c r="L22" s="157"/>
      <c r="M22" s="159"/>
    </row>
    <row r="23" spans="1:13">
      <c r="A23" s="151"/>
      <c r="B23" s="152"/>
      <c r="C23" s="152"/>
      <c r="D23" s="154"/>
      <c r="E23" s="152"/>
      <c r="F23" s="152"/>
      <c r="G23" s="153"/>
      <c r="H23" s="153"/>
      <c r="I23" s="153"/>
      <c r="J23" s="153"/>
      <c r="K23" s="158"/>
      <c r="L23" s="153"/>
      <c r="M23" s="159"/>
    </row>
    <row r="24" spans="1:13">
      <c r="A24" s="151"/>
      <c r="B24" s="152"/>
      <c r="C24" s="152"/>
      <c r="D24" s="154"/>
      <c r="E24" s="152"/>
      <c r="F24" s="152"/>
      <c r="G24" s="153"/>
      <c r="H24" s="153"/>
      <c r="I24" s="153"/>
      <c r="J24" s="153"/>
      <c r="K24" s="155"/>
      <c r="L24" s="153"/>
      <c r="M24" s="159"/>
    </row>
    <row r="25" spans="1:13">
      <c r="A25" s="151"/>
      <c r="B25" s="152"/>
      <c r="C25" s="152"/>
      <c r="D25" s="154"/>
      <c r="E25" s="152"/>
      <c r="F25" s="152"/>
      <c r="G25" s="153"/>
      <c r="H25" s="153"/>
      <c r="I25" s="153"/>
      <c r="J25" s="153"/>
      <c r="K25" s="158"/>
      <c r="L25" s="153"/>
      <c r="M25" s="159"/>
    </row>
    <row r="26" spans="1:13">
      <c r="A26" s="151"/>
      <c r="B26" s="152"/>
      <c r="C26" s="152"/>
      <c r="D26" s="154"/>
      <c r="E26" s="152"/>
      <c r="F26" s="152"/>
      <c r="G26" s="153"/>
      <c r="H26" s="153"/>
      <c r="I26" s="153"/>
      <c r="J26" s="153"/>
      <c r="K26" s="155"/>
      <c r="L26" s="153"/>
      <c r="M26" s="159"/>
    </row>
    <row r="27" spans="1:13">
      <c r="A27" s="151"/>
      <c r="B27" s="152"/>
      <c r="C27" s="152"/>
      <c r="D27" s="154"/>
      <c r="E27" s="152"/>
      <c r="F27" s="152"/>
      <c r="G27" s="153"/>
      <c r="H27" s="153"/>
      <c r="I27" s="153"/>
      <c r="J27" s="153"/>
      <c r="K27" s="158"/>
      <c r="L27" s="153"/>
      <c r="M27" s="159"/>
    </row>
    <row r="28" spans="1:13">
      <c r="A28" s="151"/>
      <c r="B28" s="152"/>
      <c r="C28" s="152"/>
      <c r="D28" s="154"/>
      <c r="E28" s="152"/>
      <c r="F28" s="152"/>
      <c r="G28" s="153"/>
      <c r="H28" s="153"/>
      <c r="I28" s="153"/>
      <c r="J28" s="153"/>
      <c r="K28" s="155"/>
      <c r="L28" s="153"/>
      <c r="M28" s="159"/>
    </row>
    <row r="29" spans="1:13">
      <c r="A29" s="151"/>
      <c r="B29" s="152"/>
      <c r="C29" s="152"/>
      <c r="D29" s="154"/>
      <c r="E29" s="152"/>
      <c r="F29" s="152"/>
      <c r="G29" s="153"/>
      <c r="H29" s="153"/>
      <c r="I29" s="153"/>
      <c r="J29" s="153"/>
      <c r="K29" s="158"/>
      <c r="L29" s="153"/>
      <c r="M29" s="159"/>
    </row>
    <row r="30" spans="1:13">
      <c r="A30" s="151"/>
      <c r="B30" s="152"/>
      <c r="C30" s="152"/>
      <c r="D30" s="154"/>
      <c r="E30" s="152"/>
      <c r="F30" s="152"/>
      <c r="G30" s="153"/>
      <c r="H30" s="153"/>
      <c r="I30" s="153"/>
      <c r="J30" s="153"/>
      <c r="K30" s="155"/>
      <c r="L30" s="153"/>
      <c r="M30" s="159"/>
    </row>
    <row r="31" spans="1:13">
      <c r="A31" s="151"/>
      <c r="B31" s="152"/>
      <c r="C31" s="152"/>
      <c r="D31" s="154"/>
      <c r="E31" s="152"/>
      <c r="F31" s="152"/>
      <c r="G31" s="153"/>
      <c r="H31" s="153"/>
      <c r="I31" s="153"/>
      <c r="J31" s="153"/>
      <c r="K31" s="156"/>
      <c r="L31" s="157"/>
      <c r="M31" s="159"/>
    </row>
    <row r="32" spans="1:13">
      <c r="A32" s="151"/>
      <c r="B32" s="152"/>
      <c r="C32" s="152"/>
      <c r="D32" s="154"/>
      <c r="E32" s="152"/>
      <c r="F32" s="152"/>
      <c r="G32" s="153"/>
      <c r="H32" s="153"/>
      <c r="I32" s="153"/>
      <c r="J32" s="153"/>
      <c r="K32" s="155"/>
      <c r="L32" s="153"/>
      <c r="M32" s="159"/>
    </row>
    <row r="33" spans="1:13">
      <c r="A33" s="151"/>
      <c r="B33" s="152"/>
      <c r="C33" s="152"/>
      <c r="D33" s="154"/>
      <c r="E33" s="152"/>
      <c r="F33" s="152"/>
      <c r="G33" s="153"/>
      <c r="H33" s="153"/>
      <c r="I33" s="153"/>
      <c r="J33" s="153"/>
      <c r="K33" s="158"/>
      <c r="L33" s="153"/>
      <c r="M33" s="159"/>
    </row>
    <row r="34" spans="1:13">
      <c r="A34" s="151"/>
      <c r="B34" s="152"/>
      <c r="C34" s="152"/>
      <c r="D34" s="154"/>
      <c r="E34" s="152"/>
      <c r="F34" s="152"/>
      <c r="G34" s="153"/>
      <c r="H34" s="153"/>
      <c r="I34" s="153"/>
      <c r="J34" s="153"/>
      <c r="K34" s="155"/>
      <c r="L34" s="153"/>
      <c r="M34" s="159"/>
    </row>
    <row r="35" spans="1:13">
      <c r="A35" s="151"/>
      <c r="B35" s="152"/>
      <c r="C35" s="152"/>
      <c r="D35" s="154"/>
      <c r="E35" s="152"/>
      <c r="F35" s="152"/>
      <c r="G35" s="153"/>
      <c r="H35" s="153"/>
      <c r="I35" s="153"/>
      <c r="J35" s="153"/>
      <c r="K35" s="155"/>
      <c r="L35" s="153"/>
      <c r="M35" s="159"/>
    </row>
    <row r="36" spans="1:13">
      <c r="A36" s="151"/>
      <c r="B36" s="152"/>
      <c r="C36" s="152"/>
      <c r="D36" s="154"/>
      <c r="E36" s="152"/>
      <c r="F36" s="152"/>
      <c r="G36" s="153"/>
      <c r="H36" s="153"/>
      <c r="I36" s="153"/>
      <c r="J36" s="153"/>
      <c r="K36" s="158"/>
      <c r="L36" s="153"/>
      <c r="M36" s="159"/>
    </row>
    <row r="37" spans="1:13">
      <c r="A37" s="151"/>
      <c r="B37" s="152"/>
      <c r="C37" s="152"/>
      <c r="D37" s="154"/>
      <c r="E37" s="152"/>
      <c r="F37" s="152"/>
      <c r="G37" s="153"/>
      <c r="H37" s="153"/>
      <c r="I37" s="153"/>
      <c r="J37" s="153"/>
      <c r="K37" s="155"/>
      <c r="L37" s="153"/>
      <c r="M37" s="159"/>
    </row>
    <row r="38" spans="1:13">
      <c r="A38" s="151"/>
      <c r="B38" s="152"/>
      <c r="C38" s="152"/>
      <c r="D38" s="154"/>
      <c r="E38" s="152"/>
      <c r="F38" s="152"/>
      <c r="G38" s="153"/>
      <c r="H38" s="153"/>
      <c r="I38" s="153"/>
      <c r="J38" s="153"/>
      <c r="K38" s="158"/>
      <c r="L38" s="153"/>
      <c r="M38" s="159"/>
    </row>
    <row r="39" spans="1:13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activeCell="L14" sqref="L14"/>
    </sheetView>
  </sheetViews>
  <sheetFormatPr defaultRowHeight="15"/>
  <cols>
    <col min="1" max="1" width="18.85546875" customWidth="1"/>
    <col min="2" max="2" width="17.28515625" customWidth="1"/>
    <col min="4" max="4" width="9.7109375" customWidth="1"/>
    <col min="6" max="6" width="8.28515625" customWidth="1"/>
    <col min="7" max="7" width="9.42578125" customWidth="1"/>
    <col min="8" max="8" width="10" customWidth="1"/>
    <col min="10" max="10" width="12.85546875" customWidth="1"/>
    <col min="11" max="11" width="13.28515625" customWidth="1"/>
    <col min="12" max="12" width="18.28515625" customWidth="1"/>
    <col min="13" max="13" width="16.7109375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36</v>
      </c>
      <c r="I2" s="9">
        <v>27</v>
      </c>
      <c r="J2" s="14">
        <v>7</v>
      </c>
      <c r="K2" s="9">
        <v>2</v>
      </c>
      <c r="L2" s="30">
        <f>I2/(I2+J2)</f>
        <v>0.79411764705882348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SUM(K7:K315)</f>
        <v>180486</v>
      </c>
      <c r="J3" s="28" t="s">
        <v>80</v>
      </c>
      <c r="K3" s="10">
        <v>0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0" t="s">
        <v>88</v>
      </c>
      <c r="K4" s="10">
        <v>0</v>
      </c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ht="18.75">
      <c r="A7" s="123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2"/>
    </row>
    <row r="8" spans="1:13" ht="18.75">
      <c r="A8" s="123">
        <v>43250</v>
      </c>
      <c r="B8" s="124" t="s">
        <v>114</v>
      </c>
      <c r="C8" s="124" t="s">
        <v>15</v>
      </c>
      <c r="D8" s="124">
        <v>1100</v>
      </c>
      <c r="E8" s="124">
        <v>939</v>
      </c>
      <c r="F8" s="124">
        <v>945</v>
      </c>
      <c r="G8" s="124">
        <v>952</v>
      </c>
      <c r="H8" s="124">
        <v>932</v>
      </c>
      <c r="I8" s="124">
        <v>939</v>
      </c>
      <c r="J8" s="124">
        <v>0</v>
      </c>
      <c r="K8" s="124">
        <v>0</v>
      </c>
      <c r="L8" s="124" t="s">
        <v>33</v>
      </c>
      <c r="M8" s="122"/>
    </row>
    <row r="9" spans="1:13" ht="18.75">
      <c r="A9" s="123">
        <v>43249</v>
      </c>
      <c r="B9" s="124" t="s">
        <v>23</v>
      </c>
      <c r="C9" s="124" t="s">
        <v>12</v>
      </c>
      <c r="D9" s="124">
        <v>1400</v>
      </c>
      <c r="E9" s="124">
        <v>584</v>
      </c>
      <c r="F9" s="124">
        <v>575</v>
      </c>
      <c r="G9" s="124">
        <v>568</v>
      </c>
      <c r="H9" s="124">
        <v>594</v>
      </c>
      <c r="I9" s="124">
        <v>594</v>
      </c>
      <c r="J9" s="126">
        <v>-10</v>
      </c>
      <c r="K9" s="126">
        <v>-14000</v>
      </c>
      <c r="L9" s="126" t="s">
        <v>14</v>
      </c>
      <c r="M9" s="122"/>
    </row>
    <row r="10" spans="1:13" ht="18.75">
      <c r="A10" s="123">
        <v>43249</v>
      </c>
      <c r="B10" s="124" t="s">
        <v>89</v>
      </c>
      <c r="C10" s="124" t="s">
        <v>15</v>
      </c>
      <c r="D10" s="124">
        <v>800</v>
      </c>
      <c r="E10" s="124">
        <v>647</v>
      </c>
      <c r="F10" s="124">
        <v>653</v>
      </c>
      <c r="G10" s="124">
        <v>660</v>
      </c>
      <c r="H10" s="124">
        <v>640</v>
      </c>
      <c r="I10" s="124">
        <v>640</v>
      </c>
      <c r="J10" s="126">
        <v>-7</v>
      </c>
      <c r="K10" s="126">
        <v>-5600</v>
      </c>
      <c r="L10" s="126" t="s">
        <v>14</v>
      </c>
      <c r="M10" s="122"/>
    </row>
    <row r="11" spans="1:13" ht="18.75">
      <c r="A11" s="123">
        <v>43248</v>
      </c>
      <c r="B11" s="124" t="s">
        <v>101</v>
      </c>
      <c r="C11" s="124" t="s">
        <v>15</v>
      </c>
      <c r="D11" s="124">
        <v>1250</v>
      </c>
      <c r="E11" s="124">
        <v>492</v>
      </c>
      <c r="F11" s="124">
        <v>496.5</v>
      </c>
      <c r="G11" s="124">
        <v>502</v>
      </c>
      <c r="H11" s="124">
        <v>487</v>
      </c>
      <c r="I11" s="124">
        <v>502</v>
      </c>
      <c r="J11" s="124">
        <v>10</v>
      </c>
      <c r="K11" s="124">
        <v>12500</v>
      </c>
      <c r="L11" s="124" t="s">
        <v>13</v>
      </c>
      <c r="M11" s="122"/>
    </row>
    <row r="12" spans="1:13" ht="18.75">
      <c r="A12" s="123">
        <v>43248</v>
      </c>
      <c r="B12" s="124" t="s">
        <v>113</v>
      </c>
      <c r="C12" s="124" t="s">
        <v>15</v>
      </c>
      <c r="D12" s="124">
        <v>125</v>
      </c>
      <c r="E12" s="124">
        <v>6090</v>
      </c>
      <c r="F12" s="124">
        <v>6110</v>
      </c>
      <c r="G12" s="124">
        <v>6150</v>
      </c>
      <c r="H12" s="124">
        <v>6065</v>
      </c>
      <c r="I12" s="124">
        <v>6065</v>
      </c>
      <c r="J12" s="126">
        <v>-25</v>
      </c>
      <c r="K12" s="126">
        <v>-3125</v>
      </c>
      <c r="L12" s="126" t="s">
        <v>14</v>
      </c>
      <c r="M12" s="122"/>
    </row>
    <row r="13" spans="1:13" ht="18.75">
      <c r="A13" s="123">
        <v>43245</v>
      </c>
      <c r="B13" s="124" t="s">
        <v>23</v>
      </c>
      <c r="C13" s="124" t="s">
        <v>15</v>
      </c>
      <c r="D13" s="124">
        <v>1400</v>
      </c>
      <c r="E13" s="124">
        <v>476</v>
      </c>
      <c r="F13" s="124">
        <v>481</v>
      </c>
      <c r="G13" s="124">
        <v>490</v>
      </c>
      <c r="H13" s="124">
        <v>470</v>
      </c>
      <c r="I13" s="124">
        <v>490</v>
      </c>
      <c r="J13" s="124">
        <v>14</v>
      </c>
      <c r="K13" s="124">
        <v>19600</v>
      </c>
      <c r="L13" s="124" t="s">
        <v>13</v>
      </c>
      <c r="M13" s="122"/>
    </row>
    <row r="14" spans="1:13" ht="18.75">
      <c r="A14" s="123">
        <v>43245</v>
      </c>
      <c r="B14" s="124" t="s">
        <v>112</v>
      </c>
      <c r="C14" s="124" t="s">
        <v>15</v>
      </c>
      <c r="D14" s="124">
        <v>500</v>
      </c>
      <c r="E14" s="124">
        <v>2118</v>
      </c>
      <c r="F14" s="124">
        <v>2135</v>
      </c>
      <c r="G14" s="124">
        <v>2150</v>
      </c>
      <c r="H14" s="124">
        <v>2100</v>
      </c>
      <c r="I14" s="124">
        <v>2150</v>
      </c>
      <c r="J14" s="124">
        <v>32</v>
      </c>
      <c r="K14" s="124">
        <v>16000</v>
      </c>
      <c r="L14" s="124" t="s">
        <v>13</v>
      </c>
      <c r="M14" s="122"/>
    </row>
    <row r="15" spans="1:13" ht="18.75">
      <c r="A15" s="123">
        <v>43244</v>
      </c>
      <c r="B15" s="124" t="s">
        <v>111</v>
      </c>
      <c r="C15" s="124" t="s">
        <v>15</v>
      </c>
      <c r="D15" s="124">
        <v>1600</v>
      </c>
      <c r="E15" s="124">
        <v>354</v>
      </c>
      <c r="F15" s="124">
        <v>357</v>
      </c>
      <c r="G15" s="124">
        <v>361</v>
      </c>
      <c r="H15" s="124">
        <v>350</v>
      </c>
      <c r="I15" s="124">
        <v>357</v>
      </c>
      <c r="J15" s="124">
        <v>3</v>
      </c>
      <c r="K15" s="124">
        <v>4800</v>
      </c>
      <c r="L15" s="124" t="s">
        <v>13</v>
      </c>
      <c r="M15" s="122"/>
    </row>
    <row r="16" spans="1:13" ht="18.75">
      <c r="A16" s="123">
        <v>43244</v>
      </c>
      <c r="B16" s="124" t="s">
        <v>73</v>
      </c>
      <c r="C16" s="124" t="s">
        <v>12</v>
      </c>
      <c r="D16" s="124">
        <v>1500</v>
      </c>
      <c r="E16" s="124">
        <v>296</v>
      </c>
      <c r="F16" s="124">
        <v>291</v>
      </c>
      <c r="G16" s="124">
        <v>287</v>
      </c>
      <c r="H16" s="124">
        <v>299</v>
      </c>
      <c r="I16" s="124">
        <v>287</v>
      </c>
      <c r="J16" s="124">
        <v>9</v>
      </c>
      <c r="K16" s="124">
        <v>13500</v>
      </c>
      <c r="L16" s="124" t="s">
        <v>13</v>
      </c>
      <c r="M16" s="122"/>
    </row>
    <row r="17" spans="1:13" ht="18.75">
      <c r="A17" s="123">
        <v>43244</v>
      </c>
      <c r="B17" s="124" t="s">
        <v>110</v>
      </c>
      <c r="C17" s="124" t="s">
        <v>15</v>
      </c>
      <c r="D17" s="124">
        <v>750</v>
      </c>
      <c r="E17" s="124">
        <v>719</v>
      </c>
      <c r="F17" s="124">
        <v>725</v>
      </c>
      <c r="G17" s="124">
        <v>731</v>
      </c>
      <c r="H17" s="124">
        <v>713</v>
      </c>
      <c r="I17" s="124">
        <v>719</v>
      </c>
      <c r="J17" s="124">
        <v>0</v>
      </c>
      <c r="K17" s="124">
        <v>0</v>
      </c>
      <c r="L17" s="124" t="s">
        <v>33</v>
      </c>
      <c r="M17" s="122"/>
    </row>
    <row r="18" spans="1:13" ht="18.75">
      <c r="A18" s="123">
        <v>43243</v>
      </c>
      <c r="B18" s="124" t="s">
        <v>73</v>
      </c>
      <c r="C18" s="124" t="s">
        <v>15</v>
      </c>
      <c r="D18" s="124">
        <v>1500</v>
      </c>
      <c r="E18" s="124">
        <v>313.5</v>
      </c>
      <c r="F18" s="124">
        <v>318</v>
      </c>
      <c r="G18" s="124">
        <v>321</v>
      </c>
      <c r="H18" s="124">
        <v>310</v>
      </c>
      <c r="I18" s="124">
        <v>317.3</v>
      </c>
      <c r="J18" s="124">
        <v>3.8</v>
      </c>
      <c r="K18" s="124">
        <v>5700</v>
      </c>
      <c r="L18" s="124" t="s">
        <v>13</v>
      </c>
      <c r="M18" s="122"/>
    </row>
    <row r="19" spans="1:13" ht="18.75">
      <c r="A19" s="123">
        <v>43242</v>
      </c>
      <c r="B19" s="124" t="s">
        <v>109</v>
      </c>
      <c r="C19" s="124" t="s">
        <v>15</v>
      </c>
      <c r="D19" s="124">
        <v>1000</v>
      </c>
      <c r="E19" s="124">
        <v>521</v>
      </c>
      <c r="F19" s="124">
        <v>527</v>
      </c>
      <c r="G19" s="124">
        <v>532</v>
      </c>
      <c r="H19" s="124">
        <v>515</v>
      </c>
      <c r="I19" s="124">
        <v>527</v>
      </c>
      <c r="J19" s="124">
        <v>6</v>
      </c>
      <c r="K19" s="124">
        <v>6000</v>
      </c>
      <c r="L19" s="124" t="s">
        <v>13</v>
      </c>
      <c r="M19" s="122"/>
    </row>
    <row r="20" spans="1:13" ht="18.75">
      <c r="A20" s="123">
        <v>43242</v>
      </c>
      <c r="B20" s="124" t="s">
        <v>58</v>
      </c>
      <c r="C20" s="124" t="s">
        <v>15</v>
      </c>
      <c r="D20" s="124">
        <v>2250</v>
      </c>
      <c r="E20" s="124">
        <v>246</v>
      </c>
      <c r="F20" s="124">
        <v>249</v>
      </c>
      <c r="G20" s="124">
        <v>254</v>
      </c>
      <c r="H20" s="124">
        <v>242.5</v>
      </c>
      <c r="I20" s="124">
        <v>249</v>
      </c>
      <c r="J20" s="124">
        <v>3</v>
      </c>
      <c r="K20" s="124">
        <v>6750</v>
      </c>
      <c r="L20" s="124" t="s">
        <v>13</v>
      </c>
      <c r="M20" s="122"/>
    </row>
    <row r="21" spans="1:13" ht="18.75">
      <c r="A21" s="123">
        <v>43241</v>
      </c>
      <c r="B21" s="124" t="s">
        <v>22</v>
      </c>
      <c r="C21" s="124" t="s">
        <v>12</v>
      </c>
      <c r="D21" s="124">
        <v>1200</v>
      </c>
      <c r="E21" s="124">
        <v>692</v>
      </c>
      <c r="F21" s="124">
        <v>687</v>
      </c>
      <c r="G21" s="124">
        <v>680</v>
      </c>
      <c r="H21" s="124">
        <v>697.5</v>
      </c>
      <c r="I21" s="124">
        <v>680</v>
      </c>
      <c r="J21" s="124">
        <v>12</v>
      </c>
      <c r="K21" s="124">
        <v>14400</v>
      </c>
      <c r="L21" s="124" t="s">
        <v>13</v>
      </c>
      <c r="M21" s="122"/>
    </row>
    <row r="22" spans="1:13" ht="18.75">
      <c r="A22" s="123">
        <v>43241</v>
      </c>
      <c r="B22" s="124" t="s">
        <v>106</v>
      </c>
      <c r="C22" s="124" t="s">
        <v>12</v>
      </c>
      <c r="D22" s="124">
        <v>1000</v>
      </c>
      <c r="E22" s="124">
        <v>568</v>
      </c>
      <c r="F22" s="124">
        <v>563</v>
      </c>
      <c r="G22" s="124">
        <v>555</v>
      </c>
      <c r="H22" s="124">
        <v>574</v>
      </c>
      <c r="I22" s="124">
        <v>574</v>
      </c>
      <c r="J22" s="126">
        <v>-6</v>
      </c>
      <c r="K22" s="126">
        <v>-6000</v>
      </c>
      <c r="L22" s="126" t="s">
        <v>14</v>
      </c>
      <c r="M22" s="122"/>
    </row>
    <row r="23" spans="1:13" ht="18.75">
      <c r="A23" s="123">
        <v>43238</v>
      </c>
      <c r="B23" s="124" t="s">
        <v>108</v>
      </c>
      <c r="C23" s="124" t="s">
        <v>12</v>
      </c>
      <c r="D23" s="124">
        <v>800</v>
      </c>
      <c r="E23" s="124">
        <v>1177</v>
      </c>
      <c r="F23" s="124">
        <v>1172</v>
      </c>
      <c r="G23" s="124">
        <v>1165</v>
      </c>
      <c r="H23" s="124">
        <v>1186</v>
      </c>
      <c r="I23" s="124">
        <v>1165</v>
      </c>
      <c r="J23" s="124">
        <v>12</v>
      </c>
      <c r="K23" s="124">
        <v>9600</v>
      </c>
      <c r="L23" s="124" t="s">
        <v>13</v>
      </c>
      <c r="M23" s="122"/>
    </row>
    <row r="24" spans="1:13" ht="18.75">
      <c r="A24" s="123">
        <v>43238</v>
      </c>
      <c r="B24" s="124" t="s">
        <v>42</v>
      </c>
      <c r="C24" s="124" t="s">
        <v>12</v>
      </c>
      <c r="D24" s="124">
        <v>1000</v>
      </c>
      <c r="E24" s="124">
        <v>966</v>
      </c>
      <c r="F24" s="124">
        <v>963</v>
      </c>
      <c r="G24" s="124">
        <v>955</v>
      </c>
      <c r="H24" s="124">
        <v>971</v>
      </c>
      <c r="I24" s="124">
        <v>955</v>
      </c>
      <c r="J24" s="124">
        <v>11</v>
      </c>
      <c r="K24" s="124">
        <v>11000</v>
      </c>
      <c r="L24" s="124" t="s">
        <v>13</v>
      </c>
      <c r="M24" s="122"/>
    </row>
    <row r="25" spans="1:13" ht="18.75">
      <c r="A25" s="123">
        <v>43237</v>
      </c>
      <c r="B25" s="124" t="s">
        <v>105</v>
      </c>
      <c r="C25" s="124" t="s">
        <v>12</v>
      </c>
      <c r="D25" s="124">
        <v>1100</v>
      </c>
      <c r="E25" s="124">
        <v>763</v>
      </c>
      <c r="F25" s="124">
        <v>759</v>
      </c>
      <c r="G25" s="124">
        <v>750</v>
      </c>
      <c r="H25" s="124">
        <v>768</v>
      </c>
      <c r="I25" s="124">
        <v>759</v>
      </c>
      <c r="J25" s="124">
        <v>4</v>
      </c>
      <c r="K25" s="124">
        <v>4400</v>
      </c>
      <c r="L25" s="124" t="s">
        <v>13</v>
      </c>
      <c r="M25" s="122"/>
    </row>
    <row r="26" spans="1:13" ht="18.75">
      <c r="A26" s="123">
        <v>43237</v>
      </c>
      <c r="B26" s="124" t="s">
        <v>22</v>
      </c>
      <c r="C26" s="124" t="s">
        <v>12</v>
      </c>
      <c r="D26" s="124">
        <v>1200</v>
      </c>
      <c r="E26" s="124">
        <v>719</v>
      </c>
      <c r="F26" s="124">
        <v>715</v>
      </c>
      <c r="G26" s="124">
        <v>710</v>
      </c>
      <c r="H26" s="124">
        <v>724</v>
      </c>
      <c r="I26" s="124">
        <v>710</v>
      </c>
      <c r="J26" s="124">
        <v>9</v>
      </c>
      <c r="K26" s="124">
        <v>10800</v>
      </c>
      <c r="L26" s="124" t="s">
        <v>13</v>
      </c>
      <c r="M26" s="122"/>
    </row>
    <row r="27" spans="1:13" ht="18.75">
      <c r="A27" s="123">
        <v>43236</v>
      </c>
      <c r="B27" s="124" t="s">
        <v>39</v>
      </c>
      <c r="C27" s="124" t="s">
        <v>15</v>
      </c>
      <c r="D27" s="124">
        <v>3000</v>
      </c>
      <c r="E27" s="124">
        <v>335.5</v>
      </c>
      <c r="F27" s="124">
        <v>339</v>
      </c>
      <c r="G27" s="124">
        <v>342</v>
      </c>
      <c r="H27" s="124">
        <v>333.8</v>
      </c>
      <c r="I27" s="124">
        <v>342</v>
      </c>
      <c r="J27" s="124">
        <v>6.5</v>
      </c>
      <c r="K27" s="124">
        <v>19500</v>
      </c>
      <c r="L27" s="124" t="s">
        <v>13</v>
      </c>
      <c r="M27" s="122"/>
    </row>
    <row r="28" spans="1:13" ht="18.75">
      <c r="A28" s="123">
        <v>43236</v>
      </c>
      <c r="B28" s="124" t="s">
        <v>43</v>
      </c>
      <c r="C28" s="124" t="s">
        <v>12</v>
      </c>
      <c r="D28" s="124">
        <v>1061</v>
      </c>
      <c r="E28" s="124">
        <v>625</v>
      </c>
      <c r="F28" s="124">
        <v>620</v>
      </c>
      <c r="G28" s="124">
        <v>610</v>
      </c>
      <c r="H28" s="124">
        <v>632</v>
      </c>
      <c r="I28" s="124">
        <v>624</v>
      </c>
      <c r="J28" s="124">
        <v>1</v>
      </c>
      <c r="K28" s="124">
        <v>1061</v>
      </c>
      <c r="L28" s="124" t="s">
        <v>13</v>
      </c>
      <c r="M28" s="122"/>
    </row>
    <row r="29" spans="1:13" ht="18.75">
      <c r="A29" s="123">
        <v>43235</v>
      </c>
      <c r="B29" s="124" t="s">
        <v>39</v>
      </c>
      <c r="C29" s="124" t="s">
        <v>15</v>
      </c>
      <c r="D29" s="124">
        <v>3000</v>
      </c>
      <c r="E29" s="124">
        <v>335</v>
      </c>
      <c r="F29" s="124">
        <v>337</v>
      </c>
      <c r="G29" s="124">
        <v>340</v>
      </c>
      <c r="H29" s="124">
        <v>333</v>
      </c>
      <c r="I29" s="124">
        <v>340</v>
      </c>
      <c r="J29" s="124">
        <v>5</v>
      </c>
      <c r="K29" s="124">
        <v>15000</v>
      </c>
      <c r="L29" s="124" t="s">
        <v>13</v>
      </c>
      <c r="M29" s="122"/>
    </row>
    <row r="30" spans="1:13" ht="18.75">
      <c r="A30" s="123">
        <v>43235</v>
      </c>
      <c r="B30" s="124" t="s">
        <v>107</v>
      </c>
      <c r="C30" s="124" t="s">
        <v>15</v>
      </c>
      <c r="D30" s="124">
        <v>20000</v>
      </c>
      <c r="E30" s="124">
        <v>22</v>
      </c>
      <c r="F30" s="124">
        <v>22.7</v>
      </c>
      <c r="G30" s="124">
        <v>24</v>
      </c>
      <c r="H30" s="124">
        <v>21.5</v>
      </c>
      <c r="I30" s="124">
        <v>21.5</v>
      </c>
      <c r="J30" s="126">
        <v>-0.5</v>
      </c>
      <c r="K30" s="126">
        <v>-10000</v>
      </c>
      <c r="L30" s="126" t="s">
        <v>14</v>
      </c>
      <c r="M30" s="122"/>
    </row>
    <row r="31" spans="1:13" ht="18.75">
      <c r="A31" s="123">
        <v>43234</v>
      </c>
      <c r="B31" s="124" t="s">
        <v>58</v>
      </c>
      <c r="C31" s="124" t="s">
        <v>12</v>
      </c>
      <c r="D31" s="124">
        <v>2250</v>
      </c>
      <c r="E31" s="124">
        <v>258</v>
      </c>
      <c r="F31" s="124">
        <v>255</v>
      </c>
      <c r="G31" s="124">
        <v>250</v>
      </c>
      <c r="H31" s="124">
        <v>261</v>
      </c>
      <c r="I31" s="124">
        <v>255</v>
      </c>
      <c r="J31" s="124">
        <v>3</v>
      </c>
      <c r="K31" s="124">
        <v>6750</v>
      </c>
      <c r="L31" s="124" t="s">
        <v>13</v>
      </c>
      <c r="M31" s="122"/>
    </row>
    <row r="32" spans="1:13" ht="18.75">
      <c r="A32" s="123">
        <v>43234</v>
      </c>
      <c r="B32" s="124" t="s">
        <v>39</v>
      </c>
      <c r="C32" s="124" t="s">
        <v>15</v>
      </c>
      <c r="D32" s="124">
        <v>3000</v>
      </c>
      <c r="E32" s="124">
        <v>327</v>
      </c>
      <c r="F32" s="124">
        <v>329</v>
      </c>
      <c r="G32" s="124">
        <v>333</v>
      </c>
      <c r="H32" s="124">
        <v>324.8</v>
      </c>
      <c r="I32" s="124">
        <v>329</v>
      </c>
      <c r="J32" s="124">
        <v>2</v>
      </c>
      <c r="K32" s="124">
        <v>6000</v>
      </c>
      <c r="L32" s="124" t="s">
        <v>13</v>
      </c>
      <c r="M32" s="122"/>
    </row>
    <row r="33" spans="1:13" ht="18.75">
      <c r="A33" s="123">
        <v>43231</v>
      </c>
      <c r="B33" s="124" t="s">
        <v>92</v>
      </c>
      <c r="C33" s="124" t="s">
        <v>12</v>
      </c>
      <c r="D33" s="124">
        <v>2500</v>
      </c>
      <c r="E33" s="124">
        <v>196</v>
      </c>
      <c r="F33" s="124">
        <v>193</v>
      </c>
      <c r="G33" s="124">
        <v>190</v>
      </c>
      <c r="H33" s="124">
        <v>199.5</v>
      </c>
      <c r="I33" s="124">
        <v>194.5</v>
      </c>
      <c r="J33" s="124">
        <v>1.5</v>
      </c>
      <c r="K33" s="124">
        <v>3750</v>
      </c>
      <c r="L33" s="124" t="s">
        <v>13</v>
      </c>
      <c r="M33" s="122"/>
    </row>
    <row r="34" spans="1:13" ht="18.75">
      <c r="A34" s="123">
        <v>43230</v>
      </c>
      <c r="B34" s="124" t="s">
        <v>106</v>
      </c>
      <c r="C34" s="124" t="s">
        <v>15</v>
      </c>
      <c r="D34" s="124">
        <v>1000</v>
      </c>
      <c r="E34" s="124">
        <v>628</v>
      </c>
      <c r="F34" s="124">
        <v>633</v>
      </c>
      <c r="G34" s="124">
        <v>640</v>
      </c>
      <c r="H34" s="124">
        <v>622</v>
      </c>
      <c r="I34" s="124">
        <v>622</v>
      </c>
      <c r="J34" s="126">
        <v>-6</v>
      </c>
      <c r="K34" s="126">
        <v>-6000</v>
      </c>
      <c r="L34" s="126" t="s">
        <v>14</v>
      </c>
      <c r="M34" s="122"/>
    </row>
    <row r="35" spans="1:13" ht="18.75">
      <c r="A35" s="123">
        <v>43229</v>
      </c>
      <c r="B35" s="124" t="s">
        <v>74</v>
      </c>
      <c r="C35" s="124" t="s">
        <v>15</v>
      </c>
      <c r="D35" s="124">
        <v>2250</v>
      </c>
      <c r="E35" s="124">
        <v>263</v>
      </c>
      <c r="F35" s="124">
        <v>265</v>
      </c>
      <c r="G35" s="124">
        <v>268</v>
      </c>
      <c r="H35" s="124">
        <v>251</v>
      </c>
      <c r="I35" s="124">
        <v>265</v>
      </c>
      <c r="J35" s="124">
        <v>2</v>
      </c>
      <c r="K35" s="124">
        <v>4500</v>
      </c>
      <c r="L35" s="124" t="s">
        <v>13</v>
      </c>
      <c r="M35" s="122"/>
    </row>
    <row r="36" spans="1:13" ht="18.75">
      <c r="A36" s="123">
        <v>43229</v>
      </c>
      <c r="B36" s="124" t="s">
        <v>38</v>
      </c>
      <c r="C36" s="124" t="s">
        <v>15</v>
      </c>
      <c r="D36" s="124">
        <v>3500</v>
      </c>
      <c r="E36" s="124">
        <v>245</v>
      </c>
      <c r="F36" s="124">
        <v>247</v>
      </c>
      <c r="G36" s="124">
        <v>250</v>
      </c>
      <c r="H36" s="124">
        <v>243</v>
      </c>
      <c r="I36" s="124">
        <v>243</v>
      </c>
      <c r="J36" s="126">
        <v>-2</v>
      </c>
      <c r="K36" s="126">
        <v>-7000</v>
      </c>
      <c r="L36" s="126" t="s">
        <v>14</v>
      </c>
      <c r="M36" s="122"/>
    </row>
    <row r="37" spans="1:13" ht="18.75">
      <c r="A37" s="123">
        <v>43228</v>
      </c>
      <c r="B37" s="124" t="s">
        <v>24</v>
      </c>
      <c r="C37" s="124" t="s">
        <v>12</v>
      </c>
      <c r="D37" s="124">
        <v>250</v>
      </c>
      <c r="E37" s="124">
        <v>2580</v>
      </c>
      <c r="F37" s="124">
        <v>2560</v>
      </c>
      <c r="G37" s="124">
        <v>2535</v>
      </c>
      <c r="H37" s="124">
        <v>2599</v>
      </c>
      <c r="I37" s="124">
        <v>2560</v>
      </c>
      <c r="J37" s="124">
        <v>20</v>
      </c>
      <c r="K37" s="124">
        <v>5000</v>
      </c>
      <c r="L37" s="124" t="s">
        <v>13</v>
      </c>
      <c r="M37" s="122"/>
    </row>
    <row r="38" spans="1:13" ht="18.75">
      <c r="A38" s="123">
        <v>43228</v>
      </c>
      <c r="B38" s="124" t="s">
        <v>105</v>
      </c>
      <c r="C38" s="124" t="s">
        <v>15</v>
      </c>
      <c r="D38" s="124">
        <v>1100</v>
      </c>
      <c r="E38" s="124">
        <v>794</v>
      </c>
      <c r="F38" s="124">
        <v>798</v>
      </c>
      <c r="G38" s="124">
        <v>803</v>
      </c>
      <c r="H38" s="124">
        <v>789</v>
      </c>
      <c r="I38" s="124">
        <v>798</v>
      </c>
      <c r="J38" s="124">
        <v>4</v>
      </c>
      <c r="K38" s="124">
        <v>4400</v>
      </c>
      <c r="L38" s="124" t="s">
        <v>13</v>
      </c>
      <c r="M38" s="122"/>
    </row>
    <row r="39" spans="1:13" ht="18.75">
      <c r="A39" s="123">
        <v>43227</v>
      </c>
      <c r="B39" s="124" t="s">
        <v>43</v>
      </c>
      <c r="C39" s="124" t="s">
        <v>15</v>
      </c>
      <c r="D39" s="124">
        <v>1000</v>
      </c>
      <c r="E39" s="124">
        <v>592</v>
      </c>
      <c r="F39" s="124">
        <v>596</v>
      </c>
      <c r="G39" s="124">
        <v>601</v>
      </c>
      <c r="H39" s="124">
        <v>587</v>
      </c>
      <c r="I39" s="124">
        <v>601</v>
      </c>
      <c r="J39" s="124">
        <v>9</v>
      </c>
      <c r="K39" s="124">
        <v>9000</v>
      </c>
      <c r="L39" s="124" t="s">
        <v>13</v>
      </c>
      <c r="M39" s="122"/>
    </row>
    <row r="40" spans="1:13" ht="18.75">
      <c r="A40" s="123">
        <v>43227</v>
      </c>
      <c r="B40" s="124" t="s">
        <v>39</v>
      </c>
      <c r="C40" s="124" t="s">
        <v>15</v>
      </c>
      <c r="D40" s="124">
        <v>3000</v>
      </c>
      <c r="E40" s="124">
        <v>326</v>
      </c>
      <c r="F40" s="124">
        <v>328</v>
      </c>
      <c r="G40" s="124">
        <v>331</v>
      </c>
      <c r="H40" s="124">
        <v>323.8</v>
      </c>
      <c r="I40" s="124">
        <v>328</v>
      </c>
      <c r="J40" s="124">
        <v>2</v>
      </c>
      <c r="K40" s="124">
        <v>6000</v>
      </c>
      <c r="L40" s="124" t="s">
        <v>13</v>
      </c>
      <c r="M40" s="122"/>
    </row>
    <row r="41" spans="1:13" ht="18.75">
      <c r="A41" s="123">
        <v>43224</v>
      </c>
      <c r="B41" s="124" t="s">
        <v>46</v>
      </c>
      <c r="C41" s="124" t="s">
        <v>12</v>
      </c>
      <c r="D41" s="124">
        <v>750</v>
      </c>
      <c r="E41" s="124">
        <v>405</v>
      </c>
      <c r="F41" s="124">
        <v>400</v>
      </c>
      <c r="G41" s="124">
        <v>395</v>
      </c>
      <c r="H41" s="124">
        <v>410</v>
      </c>
      <c r="I41" s="124">
        <v>400</v>
      </c>
      <c r="J41" s="124">
        <v>5</v>
      </c>
      <c r="K41" s="124">
        <v>3750</v>
      </c>
      <c r="L41" s="124" t="s">
        <v>13</v>
      </c>
      <c r="M41" s="122"/>
    </row>
    <row r="42" spans="1:13" ht="18.75">
      <c r="A42" s="123">
        <v>43223</v>
      </c>
      <c r="B42" s="124" t="s">
        <v>26</v>
      </c>
      <c r="C42" s="124" t="s">
        <v>15</v>
      </c>
      <c r="D42" s="124">
        <v>1750</v>
      </c>
      <c r="E42" s="124">
        <v>284</v>
      </c>
      <c r="F42" s="124">
        <v>288</v>
      </c>
      <c r="G42" s="124">
        <v>291</v>
      </c>
      <c r="H42" s="124">
        <v>281</v>
      </c>
      <c r="I42" s="124">
        <v>288</v>
      </c>
      <c r="J42" s="129">
        <v>3</v>
      </c>
      <c r="K42" s="129">
        <v>5250</v>
      </c>
      <c r="L42" s="129" t="s">
        <v>13</v>
      </c>
      <c r="M42" s="122"/>
    </row>
    <row r="43" spans="1:13" ht="18.75">
      <c r="A43" s="123">
        <v>43222</v>
      </c>
      <c r="B43" s="124" t="s">
        <v>27</v>
      </c>
      <c r="C43" s="124" t="s">
        <v>15</v>
      </c>
      <c r="D43" s="124">
        <v>2400</v>
      </c>
      <c r="E43" s="124">
        <v>280</v>
      </c>
      <c r="F43" s="124">
        <v>283</v>
      </c>
      <c r="G43" s="124">
        <v>287</v>
      </c>
      <c r="H43" s="124">
        <v>277</v>
      </c>
      <c r="I43" s="124">
        <v>283</v>
      </c>
      <c r="J43" s="124">
        <v>3</v>
      </c>
      <c r="K43" s="124">
        <v>7200</v>
      </c>
      <c r="L43" s="124" t="s">
        <v>13</v>
      </c>
      <c r="M43" s="122"/>
    </row>
    <row r="44" spans="1:13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B12" sqref="B12"/>
    </sheetView>
  </sheetViews>
  <sheetFormatPr defaultRowHeight="15"/>
  <cols>
    <col min="1" max="1" width="15.5703125" customWidth="1"/>
    <col min="2" max="2" width="17.42578125" customWidth="1"/>
    <col min="3" max="3" width="9.7109375" customWidth="1"/>
    <col min="4" max="4" width="11.28515625" customWidth="1"/>
    <col min="9" max="9" width="9.7109375" customWidth="1"/>
    <col min="10" max="10" width="12.42578125" customWidth="1"/>
    <col min="11" max="11" width="13.5703125" customWidth="1"/>
    <col min="12" max="12" width="19.28515625" customWidth="1"/>
    <col min="13" max="13" width="18.28515625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28</v>
      </c>
      <c r="I2" s="9">
        <v>17</v>
      </c>
      <c r="J2" s="14">
        <v>4</v>
      </c>
      <c r="K2" s="9">
        <v>7</v>
      </c>
      <c r="L2" s="30">
        <f>I2/(I2+J2)</f>
        <v>0.80952380952380953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SUM(K7:K281)</f>
        <v>111959</v>
      </c>
      <c r="J3" s="28" t="s">
        <v>80</v>
      </c>
      <c r="K3" s="10">
        <v>0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0" t="s">
        <v>88</v>
      </c>
      <c r="K4" s="10">
        <v>0</v>
      </c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ht="18.75">
      <c r="A7" s="123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2"/>
    </row>
    <row r="8" spans="1:13" ht="18.75">
      <c r="A8" s="123">
        <v>43220</v>
      </c>
      <c r="B8" s="124" t="s">
        <v>26</v>
      </c>
      <c r="C8" s="124" t="s">
        <v>15</v>
      </c>
      <c r="D8" s="124">
        <v>1750</v>
      </c>
      <c r="E8" s="124">
        <v>301</v>
      </c>
      <c r="F8" s="124">
        <v>305</v>
      </c>
      <c r="G8" s="124">
        <v>309</v>
      </c>
      <c r="H8" s="124">
        <v>297</v>
      </c>
      <c r="I8" s="124">
        <v>299</v>
      </c>
      <c r="J8" s="126">
        <v>-2</v>
      </c>
      <c r="K8" s="126">
        <v>-3500</v>
      </c>
      <c r="L8" s="126" t="s">
        <v>14</v>
      </c>
      <c r="M8" s="122"/>
    </row>
    <row r="9" spans="1:13" ht="18.75">
      <c r="A9" s="123">
        <v>43220</v>
      </c>
      <c r="B9" s="124" t="s">
        <v>104</v>
      </c>
      <c r="C9" s="124" t="s">
        <v>15</v>
      </c>
      <c r="D9" s="124">
        <v>600</v>
      </c>
      <c r="E9" s="124">
        <v>1195</v>
      </c>
      <c r="F9" s="124">
        <v>1205</v>
      </c>
      <c r="G9" s="124">
        <v>1215</v>
      </c>
      <c r="H9" s="124">
        <v>1185</v>
      </c>
      <c r="I9" s="124">
        <v>1205</v>
      </c>
      <c r="J9" s="124">
        <v>10</v>
      </c>
      <c r="K9" s="124">
        <v>6000</v>
      </c>
      <c r="L9" s="124" t="s">
        <v>13</v>
      </c>
      <c r="M9" s="122"/>
    </row>
    <row r="10" spans="1:13" ht="18.75">
      <c r="A10" s="123">
        <v>43216</v>
      </c>
      <c r="B10" s="124" t="s">
        <v>39</v>
      </c>
      <c r="C10" s="124" t="s">
        <v>15</v>
      </c>
      <c r="D10" s="124">
        <v>3000</v>
      </c>
      <c r="E10" s="124">
        <v>326</v>
      </c>
      <c r="F10" s="124">
        <v>328</v>
      </c>
      <c r="G10" s="124">
        <v>330</v>
      </c>
      <c r="H10" s="124">
        <v>324</v>
      </c>
      <c r="I10" s="124">
        <v>330</v>
      </c>
      <c r="J10" s="124">
        <v>4</v>
      </c>
      <c r="K10" s="124">
        <v>12000</v>
      </c>
      <c r="L10" s="124" t="s">
        <v>13</v>
      </c>
      <c r="M10" s="122"/>
    </row>
    <row r="11" spans="1:13" ht="18.75">
      <c r="A11" s="123">
        <v>43215</v>
      </c>
      <c r="B11" s="124" t="s">
        <v>99</v>
      </c>
      <c r="C11" s="124" t="s">
        <v>15</v>
      </c>
      <c r="D11" s="124">
        <v>1500</v>
      </c>
      <c r="E11" s="124">
        <v>965</v>
      </c>
      <c r="F11" s="124">
        <v>969</v>
      </c>
      <c r="G11" s="124">
        <v>975</v>
      </c>
      <c r="H11" s="124">
        <v>961</v>
      </c>
      <c r="I11" s="124">
        <v>965</v>
      </c>
      <c r="J11" s="124">
        <v>0</v>
      </c>
      <c r="K11" s="124">
        <v>0</v>
      </c>
      <c r="L11" s="124" t="s">
        <v>33</v>
      </c>
      <c r="M11" s="122"/>
    </row>
    <row r="12" spans="1:13" ht="18.75">
      <c r="A12" s="123">
        <v>43214</v>
      </c>
      <c r="B12" s="124" t="s">
        <v>29</v>
      </c>
      <c r="C12" s="124" t="s">
        <v>15</v>
      </c>
      <c r="D12" s="124">
        <v>1800</v>
      </c>
      <c r="E12" s="124">
        <v>655</v>
      </c>
      <c r="F12" s="124">
        <v>658</v>
      </c>
      <c r="G12" s="124">
        <v>662</v>
      </c>
      <c r="H12" s="124">
        <v>652</v>
      </c>
      <c r="I12" s="124">
        <v>662</v>
      </c>
      <c r="J12" s="124">
        <v>7</v>
      </c>
      <c r="K12" s="124">
        <v>12600</v>
      </c>
      <c r="L12" s="124" t="s">
        <v>13</v>
      </c>
      <c r="M12" s="122"/>
    </row>
    <row r="13" spans="1:13" ht="18.75">
      <c r="A13" s="123">
        <v>43213</v>
      </c>
      <c r="B13" s="124" t="s">
        <v>26</v>
      </c>
      <c r="C13" s="124" t="s">
        <v>15</v>
      </c>
      <c r="D13" s="124">
        <v>1750</v>
      </c>
      <c r="E13" s="124">
        <v>298.5</v>
      </c>
      <c r="F13" s="124">
        <v>303.5</v>
      </c>
      <c r="G13" s="124">
        <v>310</v>
      </c>
      <c r="H13" s="124">
        <v>393.5</v>
      </c>
      <c r="I13" s="124">
        <v>398.5</v>
      </c>
      <c r="J13" s="124">
        <v>0</v>
      </c>
      <c r="K13" s="124">
        <v>0</v>
      </c>
      <c r="L13" s="124" t="s">
        <v>33</v>
      </c>
      <c r="M13" s="122"/>
    </row>
    <row r="14" spans="1:13" ht="18.75">
      <c r="A14" s="123">
        <v>43209</v>
      </c>
      <c r="B14" s="124" t="s">
        <v>99</v>
      </c>
      <c r="C14" s="124" t="s">
        <v>12</v>
      </c>
      <c r="D14" s="124">
        <v>1500</v>
      </c>
      <c r="E14" s="124">
        <v>971</v>
      </c>
      <c r="F14" s="124">
        <v>967</v>
      </c>
      <c r="G14" s="124">
        <v>961</v>
      </c>
      <c r="H14" s="124">
        <v>975.5</v>
      </c>
      <c r="I14" s="124">
        <v>961</v>
      </c>
      <c r="J14" s="124">
        <v>10</v>
      </c>
      <c r="K14" s="124">
        <v>15000</v>
      </c>
      <c r="L14" s="124" t="s">
        <v>13</v>
      </c>
      <c r="M14" s="122"/>
    </row>
    <row r="15" spans="1:13" ht="18.75">
      <c r="A15" s="123">
        <v>43208</v>
      </c>
      <c r="B15" s="124" t="s">
        <v>103</v>
      </c>
      <c r="C15" s="124" t="s">
        <v>15</v>
      </c>
      <c r="D15" s="124">
        <v>1300</v>
      </c>
      <c r="E15" s="124">
        <v>592</v>
      </c>
      <c r="F15" s="124">
        <v>596</v>
      </c>
      <c r="G15" s="124">
        <v>600</v>
      </c>
      <c r="H15" s="124">
        <v>587</v>
      </c>
      <c r="I15" s="124">
        <v>594.5</v>
      </c>
      <c r="J15" s="124">
        <v>2.5</v>
      </c>
      <c r="K15" s="124">
        <v>3250</v>
      </c>
      <c r="L15" s="124" t="s">
        <v>13</v>
      </c>
      <c r="M15" s="122"/>
    </row>
    <row r="16" spans="1:13" ht="18.75">
      <c r="A16" s="123">
        <v>43207</v>
      </c>
      <c r="B16" s="124" t="s">
        <v>61</v>
      </c>
      <c r="C16" s="124" t="s">
        <v>12</v>
      </c>
      <c r="D16" s="124">
        <v>7000</v>
      </c>
      <c r="E16" s="124">
        <v>150.5</v>
      </c>
      <c r="F16" s="124">
        <v>149.5</v>
      </c>
      <c r="G16" s="124">
        <v>148.5</v>
      </c>
      <c r="H16" s="124">
        <v>151.5</v>
      </c>
      <c r="I16" s="124">
        <v>149.5</v>
      </c>
      <c r="J16" s="124">
        <v>1</v>
      </c>
      <c r="K16" s="124">
        <v>7000</v>
      </c>
      <c r="L16" s="124" t="s">
        <v>13</v>
      </c>
      <c r="M16" s="122"/>
    </row>
    <row r="17" spans="1:13" ht="18.75">
      <c r="A17" s="123">
        <v>43206</v>
      </c>
      <c r="B17" s="124" t="s">
        <v>73</v>
      </c>
      <c r="C17" s="124" t="s">
        <v>12</v>
      </c>
      <c r="D17" s="124">
        <v>1500</v>
      </c>
      <c r="E17" s="124">
        <v>351</v>
      </c>
      <c r="F17" s="124">
        <v>347</v>
      </c>
      <c r="G17" s="124">
        <v>343</v>
      </c>
      <c r="H17" s="124">
        <v>355</v>
      </c>
      <c r="I17" s="124">
        <v>343</v>
      </c>
      <c r="J17" s="124">
        <v>8</v>
      </c>
      <c r="K17" s="124">
        <v>12000</v>
      </c>
      <c r="L17" s="124" t="s">
        <v>13</v>
      </c>
      <c r="M17" s="122"/>
    </row>
    <row r="18" spans="1:13" ht="18.75">
      <c r="A18" s="123">
        <v>43203</v>
      </c>
      <c r="B18" s="124" t="s">
        <v>40</v>
      </c>
      <c r="C18" s="124" t="s">
        <v>15</v>
      </c>
      <c r="D18" s="124">
        <v>2000</v>
      </c>
      <c r="E18" s="124">
        <v>552</v>
      </c>
      <c r="F18" s="124">
        <v>555</v>
      </c>
      <c r="G18" s="124">
        <v>558</v>
      </c>
      <c r="H18" s="124">
        <v>549</v>
      </c>
      <c r="I18" s="124">
        <v>555</v>
      </c>
      <c r="J18" s="124">
        <v>3</v>
      </c>
      <c r="K18" s="124">
        <v>6000</v>
      </c>
      <c r="L18" s="124" t="s">
        <v>13</v>
      </c>
      <c r="M18" s="122"/>
    </row>
    <row r="19" spans="1:13" ht="18.75">
      <c r="A19" s="123">
        <v>43203</v>
      </c>
      <c r="B19" s="124" t="s">
        <v>99</v>
      </c>
      <c r="C19" s="124" t="s">
        <v>15</v>
      </c>
      <c r="D19" s="124">
        <v>1500</v>
      </c>
      <c r="E19" s="124">
        <v>986</v>
      </c>
      <c r="F19" s="124">
        <v>990</v>
      </c>
      <c r="G19" s="124">
        <v>995</v>
      </c>
      <c r="H19" s="124">
        <v>981.5</v>
      </c>
      <c r="I19" s="124">
        <v>990</v>
      </c>
      <c r="J19" s="124">
        <v>4</v>
      </c>
      <c r="K19" s="124">
        <v>6000</v>
      </c>
      <c r="L19" s="124" t="s">
        <v>13</v>
      </c>
      <c r="M19" s="122"/>
    </row>
    <row r="20" spans="1:13" ht="18.75">
      <c r="A20" s="123">
        <v>43202</v>
      </c>
      <c r="B20" s="124" t="s">
        <v>89</v>
      </c>
      <c r="C20" s="124" t="s">
        <v>12</v>
      </c>
      <c r="D20" s="124">
        <v>800</v>
      </c>
      <c r="E20" s="124">
        <v>654</v>
      </c>
      <c r="F20" s="124">
        <v>650</v>
      </c>
      <c r="G20" s="124">
        <v>642</v>
      </c>
      <c r="H20" s="124">
        <v>659</v>
      </c>
      <c r="I20" s="124">
        <v>642</v>
      </c>
      <c r="J20" s="124">
        <v>12</v>
      </c>
      <c r="K20" s="124">
        <v>9600</v>
      </c>
      <c r="L20" s="124" t="s">
        <v>13</v>
      </c>
      <c r="M20" s="122"/>
    </row>
    <row r="21" spans="1:13" ht="18.75">
      <c r="A21" s="123">
        <v>43202</v>
      </c>
      <c r="B21" s="124" t="s">
        <v>30</v>
      </c>
      <c r="C21" s="124" t="s">
        <v>15</v>
      </c>
      <c r="D21" s="124">
        <v>5000</v>
      </c>
      <c r="E21" s="124">
        <v>214</v>
      </c>
      <c r="F21" s="124">
        <v>215.5</v>
      </c>
      <c r="G21" s="124">
        <v>217.5</v>
      </c>
      <c r="H21" s="124">
        <v>212.3</v>
      </c>
      <c r="I21" s="124">
        <v>214.3</v>
      </c>
      <c r="J21" s="124">
        <v>0.3</v>
      </c>
      <c r="K21" s="124">
        <v>1500</v>
      </c>
      <c r="L21" s="124" t="s">
        <v>13</v>
      </c>
      <c r="M21" s="122"/>
    </row>
    <row r="22" spans="1:13" ht="18.75">
      <c r="A22" s="123">
        <v>43201</v>
      </c>
      <c r="B22" s="124" t="s">
        <v>22</v>
      </c>
      <c r="C22" s="124" t="s">
        <v>12</v>
      </c>
      <c r="D22" s="124">
        <v>1200</v>
      </c>
      <c r="E22" s="124">
        <v>746</v>
      </c>
      <c r="F22" s="124">
        <v>742</v>
      </c>
      <c r="G22" s="124">
        <v>736</v>
      </c>
      <c r="H22" s="124">
        <v>751</v>
      </c>
      <c r="I22" s="124">
        <v>746</v>
      </c>
      <c r="J22" s="124">
        <v>0</v>
      </c>
      <c r="K22" s="124">
        <v>0</v>
      </c>
      <c r="L22" s="124" t="s">
        <v>33</v>
      </c>
      <c r="M22" s="122"/>
    </row>
    <row r="23" spans="1:13" ht="18.75">
      <c r="A23" s="123">
        <v>43200</v>
      </c>
      <c r="B23" s="124" t="s">
        <v>22</v>
      </c>
      <c r="C23" s="124" t="s">
        <v>15</v>
      </c>
      <c r="D23" s="124">
        <v>1200</v>
      </c>
      <c r="E23" s="124">
        <v>759</v>
      </c>
      <c r="F23" s="124">
        <v>762</v>
      </c>
      <c r="G23" s="124">
        <v>766</v>
      </c>
      <c r="H23" s="124">
        <v>755</v>
      </c>
      <c r="I23" s="124">
        <v>757.5</v>
      </c>
      <c r="J23" s="126">
        <v>-1.5</v>
      </c>
      <c r="K23" s="126">
        <v>-1800</v>
      </c>
      <c r="L23" s="126" t="s">
        <v>14</v>
      </c>
      <c r="M23" s="122"/>
    </row>
    <row r="24" spans="1:13" ht="18.75">
      <c r="A24" s="123">
        <v>43199</v>
      </c>
      <c r="B24" s="124" t="s">
        <v>99</v>
      </c>
      <c r="C24" s="124" t="s">
        <v>15</v>
      </c>
      <c r="D24" s="124">
        <v>1500</v>
      </c>
      <c r="E24" s="124">
        <v>965</v>
      </c>
      <c r="F24" s="124">
        <v>969</v>
      </c>
      <c r="G24" s="124">
        <v>972</v>
      </c>
      <c r="H24" s="124">
        <v>961</v>
      </c>
      <c r="I24" s="124">
        <v>969</v>
      </c>
      <c r="J24" s="124">
        <v>4</v>
      </c>
      <c r="K24" s="124">
        <v>6000</v>
      </c>
      <c r="L24" s="124" t="s">
        <v>13</v>
      </c>
      <c r="M24" s="122"/>
    </row>
    <row r="25" spans="1:13" ht="18.75">
      <c r="A25" s="123">
        <v>43196</v>
      </c>
      <c r="B25" s="124" t="s">
        <v>58</v>
      </c>
      <c r="C25" s="124" t="s">
        <v>12</v>
      </c>
      <c r="D25" s="124">
        <v>4500</v>
      </c>
      <c r="E25" s="124">
        <v>273.5</v>
      </c>
      <c r="F25" s="124">
        <v>272</v>
      </c>
      <c r="G25" s="124">
        <v>270</v>
      </c>
      <c r="H25" s="124">
        <v>275</v>
      </c>
      <c r="I25" s="124">
        <v>273.5</v>
      </c>
      <c r="J25" s="124">
        <v>0</v>
      </c>
      <c r="K25" s="124">
        <v>0</v>
      </c>
      <c r="L25" s="124" t="s">
        <v>33</v>
      </c>
      <c r="M25" s="122"/>
    </row>
    <row r="26" spans="1:13" ht="18.75">
      <c r="A26" s="123">
        <v>43196</v>
      </c>
      <c r="B26" s="124" t="s">
        <v>102</v>
      </c>
      <c r="C26" s="124" t="s">
        <v>15</v>
      </c>
      <c r="D26" s="124">
        <v>600</v>
      </c>
      <c r="E26" s="124">
        <v>810</v>
      </c>
      <c r="F26" s="124">
        <v>816</v>
      </c>
      <c r="G26" s="124">
        <v>824</v>
      </c>
      <c r="H26" s="124">
        <v>803</v>
      </c>
      <c r="I26" s="124">
        <v>824</v>
      </c>
      <c r="J26" s="124">
        <v>14</v>
      </c>
      <c r="K26" s="124">
        <v>8400</v>
      </c>
      <c r="L26" s="124" t="s">
        <v>13</v>
      </c>
      <c r="M26" s="122"/>
    </row>
    <row r="27" spans="1:13" ht="18.75">
      <c r="A27" s="123">
        <v>43196</v>
      </c>
      <c r="B27" s="124" t="s">
        <v>51</v>
      </c>
      <c r="C27" s="124" t="s">
        <v>12</v>
      </c>
      <c r="D27" s="124">
        <v>2500</v>
      </c>
      <c r="E27" s="124">
        <v>240.5</v>
      </c>
      <c r="F27" s="124">
        <v>238.5</v>
      </c>
      <c r="G27" s="124">
        <v>236</v>
      </c>
      <c r="H27" s="124">
        <v>243</v>
      </c>
      <c r="I27" s="124">
        <v>240.5</v>
      </c>
      <c r="J27" s="124">
        <v>0</v>
      </c>
      <c r="K27" s="124">
        <v>0</v>
      </c>
      <c r="L27" s="124" t="s">
        <v>33</v>
      </c>
      <c r="M27" s="122"/>
    </row>
    <row r="28" spans="1:13" ht="18.75">
      <c r="A28" s="123">
        <v>43195</v>
      </c>
      <c r="B28" s="124" t="s">
        <v>99</v>
      </c>
      <c r="C28" s="124" t="s">
        <v>12</v>
      </c>
      <c r="D28" s="124">
        <v>1500</v>
      </c>
      <c r="E28" s="124">
        <v>911</v>
      </c>
      <c r="F28" s="124">
        <v>906</v>
      </c>
      <c r="G28" s="124">
        <v>900</v>
      </c>
      <c r="H28" s="124">
        <v>917</v>
      </c>
      <c r="I28" s="124">
        <v>917</v>
      </c>
      <c r="J28" s="126">
        <v>-6</v>
      </c>
      <c r="K28" s="126">
        <v>-9000</v>
      </c>
      <c r="L28" s="126" t="s">
        <v>14</v>
      </c>
      <c r="M28" s="122"/>
    </row>
    <row r="29" spans="1:13" ht="18.75">
      <c r="A29" s="123">
        <v>43194</v>
      </c>
      <c r="B29" s="124" t="s">
        <v>25</v>
      </c>
      <c r="C29" s="124" t="s">
        <v>12</v>
      </c>
      <c r="D29" s="124">
        <v>1575</v>
      </c>
      <c r="E29" s="124">
        <v>348</v>
      </c>
      <c r="F29" s="124">
        <v>345</v>
      </c>
      <c r="G29" s="124">
        <v>340</v>
      </c>
      <c r="H29" s="124">
        <v>351.5</v>
      </c>
      <c r="I29" s="124">
        <v>345</v>
      </c>
      <c r="J29" s="124">
        <v>3</v>
      </c>
      <c r="K29" s="124">
        <v>4725</v>
      </c>
      <c r="L29" s="124" t="s">
        <v>13</v>
      </c>
      <c r="M29" s="122"/>
    </row>
    <row r="30" spans="1:13" ht="18.75">
      <c r="A30" s="123">
        <v>43194</v>
      </c>
      <c r="B30" s="124" t="s">
        <v>43</v>
      </c>
      <c r="C30" s="124" t="s">
        <v>15</v>
      </c>
      <c r="D30" s="124">
        <v>1061</v>
      </c>
      <c r="E30" s="124">
        <v>588</v>
      </c>
      <c r="F30" s="124">
        <v>593</v>
      </c>
      <c r="G30" s="124">
        <v>598</v>
      </c>
      <c r="H30" s="124">
        <v>582</v>
      </c>
      <c r="I30" s="124">
        <v>582</v>
      </c>
      <c r="J30" s="126">
        <v>-6</v>
      </c>
      <c r="K30" s="126">
        <v>-6366</v>
      </c>
      <c r="L30" s="126" t="s">
        <v>14</v>
      </c>
      <c r="M30" s="122"/>
    </row>
    <row r="31" spans="1:13" ht="18.75">
      <c r="A31" s="123">
        <v>43193</v>
      </c>
      <c r="B31" s="124" t="s">
        <v>84</v>
      </c>
      <c r="C31" s="124" t="s">
        <v>15</v>
      </c>
      <c r="D31" s="124">
        <v>2000</v>
      </c>
      <c r="E31" s="124">
        <v>404.5</v>
      </c>
      <c r="F31" s="124">
        <v>406.5</v>
      </c>
      <c r="G31" s="124">
        <v>409</v>
      </c>
      <c r="H31" s="124">
        <v>402</v>
      </c>
      <c r="I31" s="124">
        <v>404.5</v>
      </c>
      <c r="J31" s="124">
        <v>0</v>
      </c>
      <c r="K31" s="124">
        <v>0</v>
      </c>
      <c r="L31" s="124" t="s">
        <v>33</v>
      </c>
      <c r="M31" s="122"/>
    </row>
    <row r="32" spans="1:13" ht="18.75">
      <c r="A32" s="123">
        <v>43193</v>
      </c>
      <c r="B32" s="124" t="s">
        <v>74</v>
      </c>
      <c r="C32" s="124" t="s">
        <v>15</v>
      </c>
      <c r="D32" s="124">
        <v>4500</v>
      </c>
      <c r="E32" s="124">
        <v>230</v>
      </c>
      <c r="F32" s="124">
        <v>232</v>
      </c>
      <c r="G32" s="124">
        <v>235</v>
      </c>
      <c r="H32" s="124">
        <v>228</v>
      </c>
      <c r="I32" s="124">
        <v>231.5</v>
      </c>
      <c r="J32" s="124">
        <v>1.5</v>
      </c>
      <c r="K32" s="124">
        <v>6750</v>
      </c>
      <c r="L32" s="124" t="s">
        <v>13</v>
      </c>
      <c r="M32" s="122"/>
    </row>
    <row r="33" spans="1:13" ht="18.75">
      <c r="A33" s="123">
        <v>43193</v>
      </c>
      <c r="B33" s="124" t="s">
        <v>43</v>
      </c>
      <c r="C33" s="124" t="s">
        <v>12</v>
      </c>
      <c r="D33" s="124">
        <v>1061</v>
      </c>
      <c r="E33" s="124">
        <v>573.5</v>
      </c>
      <c r="F33" s="124">
        <v>570</v>
      </c>
      <c r="G33" s="124">
        <v>565</v>
      </c>
      <c r="H33" s="124">
        <v>577.29999999999995</v>
      </c>
      <c r="I33" s="124">
        <v>573.5</v>
      </c>
      <c r="J33" s="124">
        <v>0</v>
      </c>
      <c r="K33" s="124">
        <v>0</v>
      </c>
      <c r="L33" s="124" t="s">
        <v>33</v>
      </c>
      <c r="M33" s="122"/>
    </row>
    <row r="34" spans="1:13" ht="18.75">
      <c r="A34" s="123">
        <v>43192</v>
      </c>
      <c r="B34" s="124" t="s">
        <v>101</v>
      </c>
      <c r="C34" s="124" t="s">
        <v>12</v>
      </c>
      <c r="D34" s="124">
        <v>1250</v>
      </c>
      <c r="E34" s="124">
        <v>465</v>
      </c>
      <c r="F34" s="124">
        <v>461</v>
      </c>
      <c r="G34" s="124">
        <v>457</v>
      </c>
      <c r="H34" s="124">
        <v>469.5</v>
      </c>
      <c r="I34" s="124">
        <v>461</v>
      </c>
      <c r="J34" s="124">
        <v>4</v>
      </c>
      <c r="K34" s="124">
        <v>5000</v>
      </c>
      <c r="L34" s="124" t="s">
        <v>13</v>
      </c>
      <c r="M34" s="122"/>
    </row>
    <row r="35" spans="1:13" ht="18.75">
      <c r="A35" s="123">
        <v>43192</v>
      </c>
      <c r="B35" s="124" t="s">
        <v>31</v>
      </c>
      <c r="C35" s="124" t="s">
        <v>12</v>
      </c>
      <c r="D35" s="124">
        <v>1200</v>
      </c>
      <c r="E35" s="124">
        <v>503</v>
      </c>
      <c r="F35" s="124">
        <v>499</v>
      </c>
      <c r="G35" s="124">
        <v>494</v>
      </c>
      <c r="H35" s="124">
        <v>508</v>
      </c>
      <c r="I35" s="124">
        <v>503</v>
      </c>
      <c r="J35" s="124">
        <v>9</v>
      </c>
      <c r="K35" s="124">
        <v>10800</v>
      </c>
      <c r="L35" s="124" t="s">
        <v>13</v>
      </c>
      <c r="M35" s="122"/>
    </row>
    <row r="36" spans="1:13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40"/>
  <sheetViews>
    <sheetView topLeftCell="C1" workbookViewId="0">
      <selection activeCell="A7" sqref="A7:M8"/>
    </sheetView>
  </sheetViews>
  <sheetFormatPr defaultRowHeight="15"/>
  <cols>
    <col min="1" max="1" width="17.85546875" customWidth="1"/>
    <col min="2" max="2" width="17.7109375" customWidth="1"/>
    <col min="4" max="6" width="9.7109375" customWidth="1"/>
    <col min="10" max="10" width="13.7109375" customWidth="1"/>
    <col min="11" max="11" width="13" customWidth="1"/>
    <col min="12" max="12" width="18" customWidth="1"/>
    <col min="13" max="13" width="19.28515625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32</v>
      </c>
      <c r="I2" s="9">
        <v>20</v>
      </c>
      <c r="J2" s="14">
        <v>6</v>
      </c>
      <c r="K2" s="9">
        <v>6</v>
      </c>
      <c r="L2" s="30">
        <f>I2/(I2+J2)</f>
        <v>0.76923076923076927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SUM(K7:K254)</f>
        <v>100328</v>
      </c>
      <c r="J3" s="28" t="s">
        <v>80</v>
      </c>
      <c r="K3" s="10">
        <v>0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0" t="s">
        <v>88</v>
      </c>
      <c r="K4" s="10"/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ht="18.75">
      <c r="A7" s="123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2"/>
    </row>
    <row r="8" spans="1:13" ht="18.75">
      <c r="A8" s="123">
        <v>43187</v>
      </c>
      <c r="B8" s="124" t="s">
        <v>34</v>
      </c>
      <c r="C8" s="124" t="s">
        <v>15</v>
      </c>
      <c r="D8" s="124">
        <v>1800</v>
      </c>
      <c r="E8" s="124">
        <v>423</v>
      </c>
      <c r="F8" s="124">
        <v>426</v>
      </c>
      <c r="G8" s="124">
        <v>429</v>
      </c>
      <c r="H8" s="124">
        <v>419.8</v>
      </c>
      <c r="I8" s="124">
        <v>428</v>
      </c>
      <c r="J8" s="124">
        <v>5</v>
      </c>
      <c r="K8" s="124">
        <v>9000</v>
      </c>
      <c r="L8" s="124" t="s">
        <v>13</v>
      </c>
      <c r="M8" s="122"/>
    </row>
    <row r="9" spans="1:13" ht="18.75">
      <c r="A9" s="123">
        <v>43187</v>
      </c>
      <c r="B9" s="124" t="s">
        <v>56</v>
      </c>
      <c r="C9" s="124" t="s">
        <v>12</v>
      </c>
      <c r="D9" s="124">
        <v>1200</v>
      </c>
      <c r="E9" s="124">
        <v>618</v>
      </c>
      <c r="F9" s="124">
        <v>612</v>
      </c>
      <c r="G9" s="124">
        <v>607</v>
      </c>
      <c r="H9" s="124">
        <v>624</v>
      </c>
      <c r="I9" s="124">
        <v>607</v>
      </c>
      <c r="J9" s="124">
        <v>11</v>
      </c>
      <c r="K9" s="124">
        <v>13200</v>
      </c>
      <c r="L9" s="124" t="s">
        <v>13</v>
      </c>
      <c r="M9" s="122"/>
    </row>
    <row r="10" spans="1:13" ht="18.75">
      <c r="A10" s="123">
        <v>43186</v>
      </c>
      <c r="B10" s="124" t="s">
        <v>97</v>
      </c>
      <c r="C10" s="124" t="s">
        <v>15</v>
      </c>
      <c r="D10" s="124">
        <v>4000</v>
      </c>
      <c r="E10" s="124">
        <v>166.5</v>
      </c>
      <c r="F10" s="124">
        <v>168.5</v>
      </c>
      <c r="G10" s="124">
        <v>170</v>
      </c>
      <c r="H10" s="124">
        <v>164.5</v>
      </c>
      <c r="I10" s="124">
        <v>164.5</v>
      </c>
      <c r="J10" s="126">
        <v>-2</v>
      </c>
      <c r="K10" s="126">
        <v>-8000</v>
      </c>
      <c r="L10" s="126" t="s">
        <v>14</v>
      </c>
      <c r="M10" s="122"/>
    </row>
    <row r="11" spans="1:13" ht="18.75">
      <c r="A11" s="123">
        <v>43185</v>
      </c>
      <c r="B11" s="124" t="s">
        <v>68</v>
      </c>
      <c r="C11" s="124" t="s">
        <v>12</v>
      </c>
      <c r="D11" s="124">
        <v>2667</v>
      </c>
      <c r="E11" s="124">
        <v>429</v>
      </c>
      <c r="F11" s="124">
        <v>425</v>
      </c>
      <c r="G11" s="124">
        <v>420</v>
      </c>
      <c r="H11" s="124">
        <v>434</v>
      </c>
      <c r="I11" s="124">
        <v>425</v>
      </c>
      <c r="J11" s="124">
        <v>4</v>
      </c>
      <c r="K11" s="124">
        <v>10668</v>
      </c>
      <c r="L11" s="124" t="s">
        <v>13</v>
      </c>
      <c r="M11" s="122"/>
    </row>
    <row r="12" spans="1:13" ht="18.75">
      <c r="A12" s="123">
        <v>43182</v>
      </c>
      <c r="B12" s="124" t="s">
        <v>40</v>
      </c>
      <c r="C12" s="124" t="s">
        <v>15</v>
      </c>
      <c r="D12" s="124">
        <v>2000</v>
      </c>
      <c r="E12" s="124">
        <v>492</v>
      </c>
      <c r="F12" s="124">
        <v>495</v>
      </c>
      <c r="G12" s="124">
        <v>498</v>
      </c>
      <c r="H12" s="124">
        <v>488.5</v>
      </c>
      <c r="I12" s="124">
        <v>495</v>
      </c>
      <c r="J12" s="124">
        <v>3</v>
      </c>
      <c r="K12" s="124">
        <v>6000</v>
      </c>
      <c r="L12" s="124" t="s">
        <v>13</v>
      </c>
      <c r="M12" s="122"/>
    </row>
    <row r="13" spans="1:13" ht="18.75">
      <c r="A13" s="123">
        <v>43181</v>
      </c>
      <c r="B13" s="124" t="s">
        <v>57</v>
      </c>
      <c r="C13" s="124" t="s">
        <v>12</v>
      </c>
      <c r="D13" s="124">
        <v>1000</v>
      </c>
      <c r="E13" s="124">
        <v>612</v>
      </c>
      <c r="F13" s="124">
        <v>608</v>
      </c>
      <c r="G13" s="124">
        <v>603</v>
      </c>
      <c r="H13" s="124">
        <v>617</v>
      </c>
      <c r="I13" s="124">
        <v>608</v>
      </c>
      <c r="J13" s="124">
        <v>4</v>
      </c>
      <c r="K13" s="124">
        <v>4000</v>
      </c>
      <c r="L13" s="124" t="s">
        <v>13</v>
      </c>
      <c r="M13" s="122"/>
    </row>
    <row r="14" spans="1:13" ht="18.75">
      <c r="A14" s="123">
        <v>43181</v>
      </c>
      <c r="B14" s="128" t="s">
        <v>68</v>
      </c>
      <c r="C14" s="124" t="s">
        <v>15</v>
      </c>
      <c r="D14" s="124">
        <v>2000</v>
      </c>
      <c r="E14" s="124">
        <v>439.5</v>
      </c>
      <c r="F14" s="124">
        <v>442</v>
      </c>
      <c r="G14" s="124">
        <v>446</v>
      </c>
      <c r="H14" s="124">
        <v>437</v>
      </c>
      <c r="I14" s="124">
        <v>442</v>
      </c>
      <c r="J14" s="124">
        <v>2.5</v>
      </c>
      <c r="K14" s="124">
        <v>5000</v>
      </c>
      <c r="L14" s="124" t="s">
        <v>13</v>
      </c>
      <c r="M14" s="122"/>
    </row>
    <row r="15" spans="1:13" ht="18.75">
      <c r="A15" s="123">
        <v>43180</v>
      </c>
      <c r="B15" s="124" t="s">
        <v>29</v>
      </c>
      <c r="C15" s="124" t="s">
        <v>15</v>
      </c>
      <c r="D15" s="124">
        <v>1800</v>
      </c>
      <c r="E15" s="124">
        <v>586</v>
      </c>
      <c r="F15" s="124">
        <v>591</v>
      </c>
      <c r="G15" s="124">
        <v>595</v>
      </c>
      <c r="H15" s="124">
        <v>581</v>
      </c>
      <c r="I15" s="124">
        <v>586</v>
      </c>
      <c r="J15" s="124">
        <v>0</v>
      </c>
      <c r="K15" s="124">
        <v>0</v>
      </c>
      <c r="L15" s="124" t="s">
        <v>33</v>
      </c>
      <c r="M15" s="122"/>
    </row>
    <row r="16" spans="1:13" ht="18.75">
      <c r="A16" s="123">
        <v>43180</v>
      </c>
      <c r="B16" s="124" t="s">
        <v>65</v>
      </c>
      <c r="C16" s="124" t="s">
        <v>12</v>
      </c>
      <c r="D16" s="124">
        <v>1000</v>
      </c>
      <c r="E16" s="124">
        <v>622</v>
      </c>
      <c r="F16" s="124">
        <v>618</v>
      </c>
      <c r="G16" s="124">
        <v>613</v>
      </c>
      <c r="H16" s="124">
        <v>626.5</v>
      </c>
      <c r="I16" s="124">
        <v>618</v>
      </c>
      <c r="J16" s="124">
        <v>4</v>
      </c>
      <c r="K16" s="124">
        <v>4000</v>
      </c>
      <c r="L16" s="124" t="s">
        <v>13</v>
      </c>
      <c r="M16" s="122"/>
    </row>
    <row r="17" spans="1:13" ht="18.75">
      <c r="A17" s="123">
        <v>43179</v>
      </c>
      <c r="B17" s="124" t="s">
        <v>49</v>
      </c>
      <c r="C17" s="124" t="s">
        <v>12</v>
      </c>
      <c r="D17" s="124">
        <v>1000</v>
      </c>
      <c r="E17" s="124">
        <v>895</v>
      </c>
      <c r="F17" s="124">
        <v>890</v>
      </c>
      <c r="G17" s="124">
        <v>885</v>
      </c>
      <c r="H17" s="124">
        <v>901</v>
      </c>
      <c r="I17" s="124">
        <v>890</v>
      </c>
      <c r="J17" s="124">
        <v>5</v>
      </c>
      <c r="K17" s="124">
        <v>5000</v>
      </c>
      <c r="L17" s="124" t="s">
        <v>13</v>
      </c>
      <c r="M17" s="122"/>
    </row>
    <row r="18" spans="1:13" ht="18.75">
      <c r="A18" s="123">
        <v>43179</v>
      </c>
      <c r="B18" s="124" t="s">
        <v>100</v>
      </c>
      <c r="C18" s="124" t="s">
        <v>15</v>
      </c>
      <c r="D18" s="124">
        <v>4500</v>
      </c>
      <c r="E18" s="124">
        <v>164</v>
      </c>
      <c r="F18" s="124">
        <v>165.5</v>
      </c>
      <c r="G18" s="124">
        <v>167</v>
      </c>
      <c r="H18" s="124">
        <v>162</v>
      </c>
      <c r="I18" s="124">
        <v>163.5</v>
      </c>
      <c r="J18" s="124">
        <v>-0.5</v>
      </c>
      <c r="K18" s="124">
        <v>-2250</v>
      </c>
      <c r="L18" s="124" t="s">
        <v>83</v>
      </c>
      <c r="M18" s="122"/>
    </row>
    <row r="19" spans="1:13" ht="18.75">
      <c r="A19" s="123">
        <v>43179</v>
      </c>
      <c r="B19" s="124" t="s">
        <v>41</v>
      </c>
      <c r="C19" s="124" t="s">
        <v>15</v>
      </c>
      <c r="D19" s="124">
        <v>2500</v>
      </c>
      <c r="E19" s="124">
        <v>370.5</v>
      </c>
      <c r="F19" s="124">
        <v>373.5</v>
      </c>
      <c r="G19" s="124">
        <v>377</v>
      </c>
      <c r="H19" s="124">
        <v>367</v>
      </c>
      <c r="I19" s="124">
        <v>370.5</v>
      </c>
      <c r="J19" s="124">
        <v>0</v>
      </c>
      <c r="K19" s="124">
        <v>0</v>
      </c>
      <c r="L19" s="124" t="s">
        <v>33</v>
      </c>
      <c r="M19" s="122"/>
    </row>
    <row r="20" spans="1:13" ht="18.75">
      <c r="A20" s="123">
        <v>43178</v>
      </c>
      <c r="B20" s="124" t="s">
        <v>26</v>
      </c>
      <c r="C20" s="124" t="s">
        <v>12</v>
      </c>
      <c r="D20" s="124">
        <v>1750</v>
      </c>
      <c r="E20" s="124">
        <v>286.5</v>
      </c>
      <c r="F20" s="124">
        <v>282.5</v>
      </c>
      <c r="G20" s="124">
        <v>278</v>
      </c>
      <c r="H20" s="124">
        <v>291</v>
      </c>
      <c r="I20" s="124">
        <v>283.2</v>
      </c>
      <c r="J20" s="124">
        <v>3.3</v>
      </c>
      <c r="K20" s="124">
        <v>5775</v>
      </c>
      <c r="L20" s="124" t="s">
        <v>13</v>
      </c>
      <c r="M20" s="122"/>
    </row>
    <row r="21" spans="1:13" ht="18.75">
      <c r="A21" s="123">
        <v>43178</v>
      </c>
      <c r="B21" s="124" t="s">
        <v>84</v>
      </c>
      <c r="C21" s="124" t="s">
        <v>12</v>
      </c>
      <c r="D21" s="124">
        <v>2000</v>
      </c>
      <c r="E21" s="124">
        <v>390</v>
      </c>
      <c r="F21" s="124">
        <v>387</v>
      </c>
      <c r="G21" s="124">
        <v>384</v>
      </c>
      <c r="H21" s="124">
        <v>393.5</v>
      </c>
      <c r="I21" s="124">
        <v>384</v>
      </c>
      <c r="J21" s="124">
        <v>6</v>
      </c>
      <c r="K21" s="124">
        <v>12000</v>
      </c>
      <c r="L21" s="124" t="s">
        <v>13</v>
      </c>
      <c r="M21" s="122"/>
    </row>
    <row r="22" spans="1:13" ht="18.75">
      <c r="A22" s="123">
        <v>43175</v>
      </c>
      <c r="B22" s="124" t="s">
        <v>49</v>
      </c>
      <c r="C22" s="124" t="s">
        <v>12</v>
      </c>
      <c r="D22" s="124">
        <v>1000</v>
      </c>
      <c r="E22" s="124">
        <v>907</v>
      </c>
      <c r="F22" s="124">
        <v>903</v>
      </c>
      <c r="G22" s="124">
        <v>899</v>
      </c>
      <c r="H22" s="124">
        <v>912</v>
      </c>
      <c r="I22" s="124">
        <v>899</v>
      </c>
      <c r="J22" s="124">
        <v>8</v>
      </c>
      <c r="K22" s="124">
        <v>8000</v>
      </c>
      <c r="L22" s="124" t="s">
        <v>13</v>
      </c>
      <c r="M22" s="122"/>
    </row>
    <row r="23" spans="1:13" ht="18.75">
      <c r="A23" s="123">
        <v>43174</v>
      </c>
      <c r="B23" s="124" t="s">
        <v>30</v>
      </c>
      <c r="C23" s="124" t="s">
        <v>12</v>
      </c>
      <c r="D23" s="124">
        <v>5000</v>
      </c>
      <c r="E23" s="124">
        <v>227</v>
      </c>
      <c r="F23" s="124">
        <v>225.5</v>
      </c>
      <c r="G23" s="124">
        <v>223.5</v>
      </c>
      <c r="H23" s="124">
        <v>228.5</v>
      </c>
      <c r="I23" s="124">
        <v>225.7</v>
      </c>
      <c r="J23" s="124">
        <v>1.3</v>
      </c>
      <c r="K23" s="124">
        <v>6500</v>
      </c>
      <c r="L23" s="124" t="s">
        <v>13</v>
      </c>
      <c r="M23" s="122"/>
    </row>
    <row r="24" spans="1:13" ht="18.75">
      <c r="A24" s="123">
        <v>43174</v>
      </c>
      <c r="B24" s="124" t="s">
        <v>64</v>
      </c>
      <c r="C24" s="124" t="s">
        <v>12</v>
      </c>
      <c r="D24" s="124">
        <v>2750</v>
      </c>
      <c r="E24" s="124">
        <v>297.5</v>
      </c>
      <c r="F24" s="124">
        <v>295.5</v>
      </c>
      <c r="G24" s="124">
        <v>293</v>
      </c>
      <c r="H24" s="124">
        <v>300</v>
      </c>
      <c r="I24" s="124">
        <v>299</v>
      </c>
      <c r="J24" s="126">
        <v>-1.5</v>
      </c>
      <c r="K24" s="126">
        <v>-4125</v>
      </c>
      <c r="L24" s="126" t="s">
        <v>14</v>
      </c>
      <c r="M24" s="122"/>
    </row>
    <row r="25" spans="1:13" ht="18.75">
      <c r="A25" s="123">
        <v>43174</v>
      </c>
      <c r="B25" s="124" t="s">
        <v>98</v>
      </c>
      <c r="C25" s="124" t="s">
        <v>15</v>
      </c>
      <c r="D25" s="124">
        <v>900</v>
      </c>
      <c r="E25" s="124">
        <v>560</v>
      </c>
      <c r="F25" s="124">
        <v>564</v>
      </c>
      <c r="G25" s="124">
        <v>570</v>
      </c>
      <c r="H25" s="124">
        <v>554</v>
      </c>
      <c r="I25" s="124">
        <v>560.5</v>
      </c>
      <c r="J25" s="124">
        <v>0.5</v>
      </c>
      <c r="K25" s="124">
        <v>450</v>
      </c>
      <c r="L25" s="124" t="s">
        <v>33</v>
      </c>
      <c r="M25" s="122"/>
    </row>
    <row r="26" spans="1:13" ht="18.75">
      <c r="A26" s="123">
        <v>43173</v>
      </c>
      <c r="B26" s="124" t="s">
        <v>86</v>
      </c>
      <c r="C26" s="124" t="s">
        <v>15</v>
      </c>
      <c r="D26" s="124">
        <v>1200</v>
      </c>
      <c r="E26" s="124">
        <v>745</v>
      </c>
      <c r="F26" s="124">
        <v>749</v>
      </c>
      <c r="G26" s="124">
        <v>755</v>
      </c>
      <c r="H26" s="124">
        <v>740</v>
      </c>
      <c r="I26" s="124">
        <v>745</v>
      </c>
      <c r="J26" s="124">
        <v>0</v>
      </c>
      <c r="K26" s="124">
        <v>0</v>
      </c>
      <c r="L26" s="124" t="s">
        <v>33</v>
      </c>
      <c r="M26" s="122"/>
    </row>
    <row r="27" spans="1:13" ht="18.75">
      <c r="A27" s="123">
        <v>43173</v>
      </c>
      <c r="B27" s="124" t="s">
        <v>99</v>
      </c>
      <c r="C27" s="124" t="s">
        <v>15</v>
      </c>
      <c r="D27" s="124">
        <v>1500</v>
      </c>
      <c r="E27" s="124">
        <v>863</v>
      </c>
      <c r="F27" s="124">
        <v>867</v>
      </c>
      <c r="G27" s="124">
        <v>871</v>
      </c>
      <c r="H27" s="124">
        <v>858</v>
      </c>
      <c r="I27" s="124">
        <v>867</v>
      </c>
      <c r="J27" s="124">
        <v>4</v>
      </c>
      <c r="K27" s="124">
        <v>6000</v>
      </c>
      <c r="L27" s="124" t="s">
        <v>13</v>
      </c>
      <c r="M27" s="122"/>
    </row>
    <row r="28" spans="1:13" ht="18.75">
      <c r="A28" s="123">
        <v>43172</v>
      </c>
      <c r="B28" s="124" t="s">
        <v>57</v>
      </c>
      <c r="C28" s="124" t="s">
        <v>15</v>
      </c>
      <c r="D28" s="124">
        <v>1000</v>
      </c>
      <c r="E28" s="124">
        <v>646.5</v>
      </c>
      <c r="F28" s="124">
        <v>653</v>
      </c>
      <c r="G28" s="124">
        <v>660</v>
      </c>
      <c r="H28" s="124">
        <v>641</v>
      </c>
      <c r="I28" s="124">
        <v>646.5</v>
      </c>
      <c r="J28" s="124">
        <v>0</v>
      </c>
      <c r="K28" s="124">
        <v>0</v>
      </c>
      <c r="L28" s="124" t="s">
        <v>33</v>
      </c>
      <c r="M28" s="122"/>
    </row>
    <row r="29" spans="1:13" ht="18.75">
      <c r="A29" s="123">
        <v>43172</v>
      </c>
      <c r="B29" s="124" t="s">
        <v>75</v>
      </c>
      <c r="C29" s="124" t="s">
        <v>15</v>
      </c>
      <c r="D29" s="124">
        <v>1700</v>
      </c>
      <c r="E29" s="124">
        <v>346.5</v>
      </c>
      <c r="F29" s="124">
        <v>349.5</v>
      </c>
      <c r="G29" s="124">
        <v>354</v>
      </c>
      <c r="H29" s="124">
        <v>343</v>
      </c>
      <c r="I29" s="124">
        <v>347.3</v>
      </c>
      <c r="J29" s="124">
        <v>0.8</v>
      </c>
      <c r="K29" s="124">
        <v>1360</v>
      </c>
      <c r="L29" s="124" t="s">
        <v>13</v>
      </c>
      <c r="M29" s="122"/>
    </row>
    <row r="30" spans="1:13" ht="18.75">
      <c r="A30" s="123">
        <v>43171</v>
      </c>
      <c r="B30" s="124" t="s">
        <v>84</v>
      </c>
      <c r="C30" s="124" t="s">
        <v>12</v>
      </c>
      <c r="D30" s="124">
        <v>2000</v>
      </c>
      <c r="E30" s="124">
        <v>390</v>
      </c>
      <c r="F30" s="124">
        <v>388</v>
      </c>
      <c r="G30" s="124">
        <v>385</v>
      </c>
      <c r="H30" s="124">
        <v>393</v>
      </c>
      <c r="I30" s="124">
        <v>393</v>
      </c>
      <c r="J30" s="126">
        <v>-3</v>
      </c>
      <c r="K30" s="126">
        <v>-6000</v>
      </c>
      <c r="L30" s="126" t="s">
        <v>14</v>
      </c>
      <c r="M30" s="122"/>
    </row>
    <row r="31" spans="1:13" ht="18.75">
      <c r="A31" s="123">
        <v>43171</v>
      </c>
      <c r="B31" s="124" t="s">
        <v>70</v>
      </c>
      <c r="C31" s="124" t="s">
        <v>12</v>
      </c>
      <c r="D31" s="124">
        <v>3000</v>
      </c>
      <c r="E31" s="124">
        <v>260</v>
      </c>
      <c r="F31" s="124">
        <v>258</v>
      </c>
      <c r="G31" s="124">
        <v>255</v>
      </c>
      <c r="H31" s="124">
        <v>262</v>
      </c>
      <c r="I31" s="124">
        <v>262</v>
      </c>
      <c r="J31" s="126">
        <v>-2</v>
      </c>
      <c r="K31" s="126">
        <v>-6000</v>
      </c>
      <c r="L31" s="126" t="s">
        <v>14</v>
      </c>
      <c r="M31" s="122"/>
    </row>
    <row r="32" spans="1:13" ht="18.75">
      <c r="A32" s="123">
        <v>43168</v>
      </c>
      <c r="B32" s="124" t="s">
        <v>38</v>
      </c>
      <c r="C32" s="124" t="s">
        <v>12</v>
      </c>
      <c r="D32" s="124">
        <v>3500</v>
      </c>
      <c r="E32" s="124">
        <v>221.5</v>
      </c>
      <c r="F32" s="124">
        <v>219</v>
      </c>
      <c r="G32" s="124">
        <v>217</v>
      </c>
      <c r="H32" s="124">
        <v>223.5</v>
      </c>
      <c r="I32" s="124">
        <v>220</v>
      </c>
      <c r="J32" s="124">
        <v>1.5</v>
      </c>
      <c r="K32" s="124">
        <v>5250</v>
      </c>
      <c r="L32" s="124" t="s">
        <v>13</v>
      </c>
      <c r="M32" s="122"/>
    </row>
    <row r="33" spans="1:13" ht="18.75">
      <c r="A33" s="123">
        <v>43168</v>
      </c>
      <c r="B33" s="124" t="s">
        <v>98</v>
      </c>
      <c r="C33" s="124" t="s">
        <v>12</v>
      </c>
      <c r="D33" s="124">
        <v>900</v>
      </c>
      <c r="E33" s="124">
        <v>552</v>
      </c>
      <c r="F33" s="124">
        <v>546</v>
      </c>
      <c r="G33" s="124">
        <v>540</v>
      </c>
      <c r="H33" s="124">
        <v>559</v>
      </c>
      <c r="I33" s="124">
        <v>540</v>
      </c>
      <c r="J33" s="124">
        <v>12</v>
      </c>
      <c r="K33" s="124">
        <v>10800</v>
      </c>
      <c r="L33" s="124" t="s">
        <v>13</v>
      </c>
      <c r="M33" s="122"/>
    </row>
    <row r="34" spans="1:13" ht="18.75">
      <c r="A34" s="123">
        <v>43167</v>
      </c>
      <c r="B34" s="124" t="s">
        <v>31</v>
      </c>
      <c r="C34" s="124" t="s">
        <v>12</v>
      </c>
      <c r="D34" s="124">
        <v>1200</v>
      </c>
      <c r="E34" s="124">
        <v>511.5</v>
      </c>
      <c r="F34" s="124">
        <v>507.5</v>
      </c>
      <c r="G34" s="124">
        <v>502</v>
      </c>
      <c r="H34" s="124">
        <v>515.5</v>
      </c>
      <c r="I34" s="124">
        <v>508</v>
      </c>
      <c r="J34" s="124">
        <v>3.5</v>
      </c>
      <c r="K34" s="124">
        <v>4200</v>
      </c>
      <c r="L34" s="124" t="s">
        <v>13</v>
      </c>
      <c r="M34" s="122"/>
    </row>
    <row r="35" spans="1:13" ht="18.75">
      <c r="A35" s="123">
        <v>43167</v>
      </c>
      <c r="B35" s="124" t="s">
        <v>97</v>
      </c>
      <c r="C35" s="124" t="s">
        <v>12</v>
      </c>
      <c r="D35" s="124">
        <v>4000</v>
      </c>
      <c r="E35" s="124">
        <v>169.5</v>
      </c>
      <c r="F35" s="124">
        <v>168</v>
      </c>
      <c r="G35" s="124">
        <v>166</v>
      </c>
      <c r="H35" s="124">
        <v>171.2</v>
      </c>
      <c r="I35" s="124">
        <v>171.2</v>
      </c>
      <c r="J35" s="126">
        <v>-2.2000000000000002</v>
      </c>
      <c r="K35" s="126">
        <v>-8800</v>
      </c>
      <c r="L35" s="126" t="s">
        <v>14</v>
      </c>
      <c r="M35" s="122"/>
    </row>
    <row r="36" spans="1:13" ht="18.75">
      <c r="A36" s="123">
        <v>43166</v>
      </c>
      <c r="B36" s="124" t="s">
        <v>28</v>
      </c>
      <c r="C36" s="124" t="s">
        <v>12</v>
      </c>
      <c r="D36" s="124">
        <v>3200</v>
      </c>
      <c r="E36" s="124">
        <v>305.5</v>
      </c>
      <c r="F36" s="124">
        <v>303.5</v>
      </c>
      <c r="G36" s="124">
        <v>300</v>
      </c>
      <c r="H36" s="124">
        <v>308</v>
      </c>
      <c r="I36" s="124">
        <v>303.5</v>
      </c>
      <c r="J36" s="124">
        <v>2</v>
      </c>
      <c r="K36" s="124">
        <v>6400</v>
      </c>
      <c r="L36" s="124" t="s">
        <v>13</v>
      </c>
      <c r="M36" s="122"/>
    </row>
    <row r="37" spans="1:13" ht="18.75">
      <c r="A37" s="123">
        <v>43165</v>
      </c>
      <c r="B37" s="124" t="s">
        <v>39</v>
      </c>
      <c r="C37" s="124" t="s">
        <v>12</v>
      </c>
      <c r="D37" s="124">
        <v>3000</v>
      </c>
      <c r="E37" s="124">
        <v>298</v>
      </c>
      <c r="F37" s="124">
        <v>296</v>
      </c>
      <c r="G37" s="124">
        <v>294</v>
      </c>
      <c r="H37" s="124">
        <v>300</v>
      </c>
      <c r="I37" s="124">
        <v>294</v>
      </c>
      <c r="J37" s="124">
        <v>4</v>
      </c>
      <c r="K37" s="124">
        <v>12000</v>
      </c>
      <c r="L37" s="124" t="s">
        <v>13</v>
      </c>
      <c r="M37" s="122"/>
    </row>
    <row r="38" spans="1:13" ht="18.75">
      <c r="A38" s="123">
        <v>43164</v>
      </c>
      <c r="B38" s="124" t="s">
        <v>57</v>
      </c>
      <c r="C38" s="124" t="s">
        <v>15</v>
      </c>
      <c r="D38" s="124">
        <v>1000</v>
      </c>
      <c r="E38" s="124">
        <v>620</v>
      </c>
      <c r="F38" s="124">
        <v>625</v>
      </c>
      <c r="G38" s="124">
        <v>631</v>
      </c>
      <c r="H38" s="124">
        <v>614</v>
      </c>
      <c r="I38" s="124">
        <v>625</v>
      </c>
      <c r="J38" s="124">
        <v>5</v>
      </c>
      <c r="K38" s="124">
        <v>5000</v>
      </c>
      <c r="L38" s="124" t="s">
        <v>13</v>
      </c>
      <c r="M38" s="122"/>
    </row>
    <row r="39" spans="1:13" ht="18.75">
      <c r="A39" s="123">
        <v>43160</v>
      </c>
      <c r="B39" s="124" t="s">
        <v>39</v>
      </c>
      <c r="C39" s="124" t="s">
        <v>15</v>
      </c>
      <c r="D39" s="124">
        <v>3000</v>
      </c>
      <c r="E39" s="124">
        <v>316.7</v>
      </c>
      <c r="F39" s="124">
        <v>319</v>
      </c>
      <c r="G39" s="124">
        <v>322</v>
      </c>
      <c r="H39" s="124">
        <v>315</v>
      </c>
      <c r="I39" s="124">
        <v>315</v>
      </c>
      <c r="J39" s="126">
        <v>-1.7</v>
      </c>
      <c r="K39" s="126">
        <v>-5100</v>
      </c>
      <c r="L39" s="126" t="s">
        <v>14</v>
      </c>
      <c r="M39" s="122"/>
    </row>
    <row r="40" spans="1:13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activeCell="L10" sqref="L10"/>
    </sheetView>
  </sheetViews>
  <sheetFormatPr defaultRowHeight="15"/>
  <cols>
    <col min="1" max="1" width="16.42578125" customWidth="1"/>
    <col min="2" max="2" width="17.85546875" customWidth="1"/>
    <col min="3" max="3" width="9.28515625" customWidth="1"/>
    <col min="4" max="4" width="9.42578125" customWidth="1"/>
    <col min="5" max="6" width="9.7109375" customWidth="1"/>
    <col min="7" max="7" width="9.85546875" customWidth="1"/>
    <col min="8" max="9" width="9.7109375" customWidth="1"/>
    <col min="10" max="10" width="11.28515625" customWidth="1"/>
    <col min="11" max="11" width="11.140625" customWidth="1"/>
    <col min="12" max="12" width="21.140625" customWidth="1"/>
    <col min="13" max="13" width="17.28515625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36</v>
      </c>
      <c r="I2" s="9">
        <v>26</v>
      </c>
      <c r="J2" s="14">
        <v>6</v>
      </c>
      <c r="K2" s="9">
        <v>4</v>
      </c>
      <c r="L2" s="30">
        <f>I2/(I2+J2)</f>
        <v>0.8125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SUM(K7:K224)</f>
        <v>164520</v>
      </c>
      <c r="J3" s="28" t="s">
        <v>80</v>
      </c>
      <c r="K3" s="10">
        <v>0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0" t="s">
        <v>88</v>
      </c>
      <c r="K4" s="10"/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ht="18.75">
      <c r="A7" s="123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2"/>
    </row>
    <row r="8" spans="1:13" ht="18.75">
      <c r="A8" s="123">
        <v>43159</v>
      </c>
      <c r="B8" s="124" t="s">
        <v>40</v>
      </c>
      <c r="C8" s="124" t="s">
        <v>12</v>
      </c>
      <c r="D8" s="124">
        <v>2000</v>
      </c>
      <c r="E8" s="124">
        <v>509</v>
      </c>
      <c r="F8" s="124">
        <v>507</v>
      </c>
      <c r="G8" s="124">
        <v>504</v>
      </c>
      <c r="H8" s="124">
        <v>511.3</v>
      </c>
      <c r="I8" s="124">
        <v>511.3</v>
      </c>
      <c r="J8" s="126">
        <v>-2.2999999999999998</v>
      </c>
      <c r="K8" s="126">
        <v>-4600</v>
      </c>
      <c r="L8" s="126" t="s">
        <v>14</v>
      </c>
      <c r="M8" s="122"/>
    </row>
    <row r="9" spans="1:13" ht="18.75">
      <c r="A9" s="123">
        <v>43159</v>
      </c>
      <c r="B9" s="124" t="s">
        <v>96</v>
      </c>
      <c r="C9" s="124" t="s">
        <v>15</v>
      </c>
      <c r="D9" s="124">
        <v>1700</v>
      </c>
      <c r="E9" s="124">
        <v>432.5</v>
      </c>
      <c r="F9" s="124">
        <v>435.5</v>
      </c>
      <c r="G9" s="124">
        <v>440</v>
      </c>
      <c r="H9" s="124">
        <v>428.8</v>
      </c>
      <c r="I9" s="124">
        <v>428.8</v>
      </c>
      <c r="J9" s="126">
        <v>-3.7</v>
      </c>
      <c r="K9" s="126">
        <v>-6290</v>
      </c>
      <c r="L9" s="126" t="s">
        <v>14</v>
      </c>
      <c r="M9" s="122"/>
    </row>
    <row r="10" spans="1:13" ht="18.75">
      <c r="A10" s="123">
        <v>43158</v>
      </c>
      <c r="B10" s="124" t="s">
        <v>39</v>
      </c>
      <c r="C10" s="124" t="s">
        <v>15</v>
      </c>
      <c r="D10" s="124">
        <v>3000</v>
      </c>
      <c r="E10" s="124">
        <v>319</v>
      </c>
      <c r="F10" s="124">
        <v>321</v>
      </c>
      <c r="G10" s="124">
        <v>323</v>
      </c>
      <c r="H10" s="124">
        <v>317</v>
      </c>
      <c r="I10" s="124">
        <v>321</v>
      </c>
      <c r="J10" s="124">
        <v>2</v>
      </c>
      <c r="K10" s="124">
        <v>6000</v>
      </c>
      <c r="L10" s="124" t="s">
        <v>13</v>
      </c>
      <c r="M10" s="122"/>
    </row>
    <row r="11" spans="1:13" ht="18.75">
      <c r="A11" s="123">
        <v>43158</v>
      </c>
      <c r="B11" s="124" t="s">
        <v>70</v>
      </c>
      <c r="C11" s="124" t="s">
        <v>12</v>
      </c>
      <c r="D11" s="124">
        <v>3000</v>
      </c>
      <c r="E11" s="124">
        <v>266</v>
      </c>
      <c r="F11" s="124">
        <v>264</v>
      </c>
      <c r="G11" s="124">
        <v>261</v>
      </c>
      <c r="H11" s="124">
        <v>268</v>
      </c>
      <c r="I11" s="124">
        <v>264</v>
      </c>
      <c r="J11" s="124">
        <v>2</v>
      </c>
      <c r="K11" s="124">
        <v>6000</v>
      </c>
      <c r="L11" s="124" t="s">
        <v>13</v>
      </c>
      <c r="M11" s="122"/>
    </row>
    <row r="12" spans="1:13" ht="18.75">
      <c r="A12" s="123">
        <v>43157</v>
      </c>
      <c r="B12" s="124" t="s">
        <v>57</v>
      </c>
      <c r="C12" s="124" t="s">
        <v>15</v>
      </c>
      <c r="D12" s="124">
        <v>1000</v>
      </c>
      <c r="E12" s="124">
        <v>600</v>
      </c>
      <c r="F12" s="124">
        <v>605</v>
      </c>
      <c r="G12" s="124">
        <v>612</v>
      </c>
      <c r="H12" s="124">
        <v>594.79999999999995</v>
      </c>
      <c r="I12" s="124">
        <v>612</v>
      </c>
      <c r="J12" s="124">
        <v>12</v>
      </c>
      <c r="K12" s="124">
        <v>12000</v>
      </c>
      <c r="L12" s="124" t="s">
        <v>13</v>
      </c>
      <c r="M12" s="122"/>
    </row>
    <row r="13" spans="1:13" ht="18.75">
      <c r="A13" s="123">
        <v>43157</v>
      </c>
      <c r="B13" s="124" t="s">
        <v>73</v>
      </c>
      <c r="C13" s="124" t="s">
        <v>15</v>
      </c>
      <c r="D13" s="124">
        <v>1500</v>
      </c>
      <c r="E13" s="124">
        <v>368</v>
      </c>
      <c r="F13" s="124">
        <v>372</v>
      </c>
      <c r="G13" s="124">
        <v>376</v>
      </c>
      <c r="H13" s="124">
        <v>364</v>
      </c>
      <c r="I13" s="124">
        <v>374</v>
      </c>
      <c r="J13" s="124">
        <v>6</v>
      </c>
      <c r="K13" s="124">
        <v>9000</v>
      </c>
      <c r="L13" s="124" t="s">
        <v>13</v>
      </c>
      <c r="M13" s="122"/>
    </row>
    <row r="14" spans="1:13" ht="18.75">
      <c r="A14" s="123">
        <v>43154</v>
      </c>
      <c r="B14" s="124" t="s">
        <v>39</v>
      </c>
      <c r="C14" s="124" t="s">
        <v>15</v>
      </c>
      <c r="D14" s="124">
        <v>3000</v>
      </c>
      <c r="E14" s="124">
        <v>307</v>
      </c>
      <c r="F14" s="124">
        <v>308.5</v>
      </c>
      <c r="G14" s="124">
        <v>311</v>
      </c>
      <c r="H14" s="124">
        <v>305</v>
      </c>
      <c r="I14" s="124">
        <v>309.7</v>
      </c>
      <c r="J14" s="124">
        <v>2.7</v>
      </c>
      <c r="K14" s="124">
        <v>8100</v>
      </c>
      <c r="L14" s="124" t="s">
        <v>13</v>
      </c>
      <c r="M14" s="122"/>
    </row>
    <row r="15" spans="1:13" ht="18.75">
      <c r="A15" s="123">
        <v>43154</v>
      </c>
      <c r="B15" s="124" t="s">
        <v>49</v>
      </c>
      <c r="C15" s="124" t="s">
        <v>15</v>
      </c>
      <c r="D15" s="124">
        <v>1000</v>
      </c>
      <c r="E15" s="124">
        <v>930</v>
      </c>
      <c r="F15" s="124">
        <v>935</v>
      </c>
      <c r="G15" s="124">
        <v>941</v>
      </c>
      <c r="H15" s="124">
        <v>924.8</v>
      </c>
      <c r="I15" s="124">
        <v>932</v>
      </c>
      <c r="J15" s="124">
        <v>2</v>
      </c>
      <c r="K15" s="124">
        <v>2000</v>
      </c>
      <c r="L15" s="124" t="s">
        <v>13</v>
      </c>
      <c r="M15" s="122"/>
    </row>
    <row r="16" spans="1:13" ht="18.75">
      <c r="A16" s="123">
        <v>43153</v>
      </c>
      <c r="B16" s="124" t="s">
        <v>52</v>
      </c>
      <c r="C16" s="124" t="s">
        <v>15</v>
      </c>
      <c r="D16" s="124">
        <v>75</v>
      </c>
      <c r="E16" s="124">
        <v>10355</v>
      </c>
      <c r="F16" s="124">
        <v>10380</v>
      </c>
      <c r="G16" s="124">
        <v>10410</v>
      </c>
      <c r="H16" s="124">
        <v>10330</v>
      </c>
      <c r="I16" s="124">
        <v>10380</v>
      </c>
      <c r="J16" s="124">
        <v>25</v>
      </c>
      <c r="K16" s="124">
        <v>1875</v>
      </c>
      <c r="L16" s="124" t="s">
        <v>13</v>
      </c>
      <c r="M16" s="122"/>
    </row>
    <row r="17" spans="1:13" ht="18.75">
      <c r="A17" s="123">
        <v>43153</v>
      </c>
      <c r="B17" s="124" t="s">
        <v>95</v>
      </c>
      <c r="C17" s="124" t="s">
        <v>15</v>
      </c>
      <c r="D17" s="124">
        <v>800</v>
      </c>
      <c r="E17" s="124">
        <v>587</v>
      </c>
      <c r="F17" s="124">
        <v>592</v>
      </c>
      <c r="G17" s="124">
        <v>600</v>
      </c>
      <c r="H17" s="124">
        <v>582</v>
      </c>
      <c r="I17" s="124">
        <v>592</v>
      </c>
      <c r="J17" s="124">
        <v>5</v>
      </c>
      <c r="K17" s="124">
        <v>4000</v>
      </c>
      <c r="L17" s="124" t="s">
        <v>13</v>
      </c>
      <c r="M17" s="122"/>
    </row>
    <row r="18" spans="1:13" ht="18.75">
      <c r="A18" s="123">
        <v>43153</v>
      </c>
      <c r="B18" s="124" t="s">
        <v>43</v>
      </c>
      <c r="C18" s="124" t="s">
        <v>15</v>
      </c>
      <c r="D18" s="124">
        <v>1061</v>
      </c>
      <c r="E18" s="124">
        <v>641</v>
      </c>
      <c r="F18" s="124">
        <v>644</v>
      </c>
      <c r="G18" s="124">
        <v>649</v>
      </c>
      <c r="H18" s="124">
        <v>637</v>
      </c>
      <c r="I18" s="124">
        <v>644</v>
      </c>
      <c r="J18" s="124">
        <v>3</v>
      </c>
      <c r="K18" s="124">
        <v>3183</v>
      </c>
      <c r="L18" s="124" t="s">
        <v>13</v>
      </c>
      <c r="M18" s="122"/>
    </row>
    <row r="19" spans="1:13" ht="18.75">
      <c r="A19" s="123">
        <v>43152</v>
      </c>
      <c r="B19" s="124" t="s">
        <v>73</v>
      </c>
      <c r="C19" s="124" t="s">
        <v>12</v>
      </c>
      <c r="D19" s="124">
        <v>1500</v>
      </c>
      <c r="E19" s="124">
        <v>366</v>
      </c>
      <c r="F19" s="124">
        <v>363</v>
      </c>
      <c r="G19" s="124">
        <v>359</v>
      </c>
      <c r="H19" s="124">
        <v>369.3</v>
      </c>
      <c r="I19" s="124">
        <v>363</v>
      </c>
      <c r="J19" s="124">
        <v>3</v>
      </c>
      <c r="K19" s="124">
        <v>4500</v>
      </c>
      <c r="L19" s="124" t="s">
        <v>13</v>
      </c>
      <c r="M19" s="122"/>
    </row>
    <row r="20" spans="1:13" ht="18.75">
      <c r="A20" s="123">
        <v>43152</v>
      </c>
      <c r="B20" s="124" t="s">
        <v>94</v>
      </c>
      <c r="C20" s="124" t="s">
        <v>12</v>
      </c>
      <c r="D20" s="124">
        <v>3000</v>
      </c>
      <c r="E20" s="124">
        <v>261.5</v>
      </c>
      <c r="F20" s="124">
        <v>260</v>
      </c>
      <c r="G20" s="124">
        <v>258</v>
      </c>
      <c r="H20" s="124">
        <v>263</v>
      </c>
      <c r="I20" s="124">
        <v>260</v>
      </c>
      <c r="J20" s="124">
        <v>1.5</v>
      </c>
      <c r="K20" s="124">
        <v>4500</v>
      </c>
      <c r="L20" s="124" t="s">
        <v>13</v>
      </c>
      <c r="M20" s="122"/>
    </row>
    <row r="21" spans="1:13" ht="18.75">
      <c r="A21" s="123">
        <v>43152</v>
      </c>
      <c r="B21" s="124" t="s">
        <v>57</v>
      </c>
      <c r="C21" s="124" t="s">
        <v>12</v>
      </c>
      <c r="D21" s="124">
        <v>1000</v>
      </c>
      <c r="E21" s="124">
        <v>557</v>
      </c>
      <c r="F21" s="124">
        <v>552</v>
      </c>
      <c r="G21" s="124">
        <v>547</v>
      </c>
      <c r="H21" s="124">
        <v>562</v>
      </c>
      <c r="I21" s="124">
        <v>557</v>
      </c>
      <c r="J21" s="124">
        <v>0</v>
      </c>
      <c r="K21" s="124">
        <v>0</v>
      </c>
      <c r="L21" s="124" t="s">
        <v>33</v>
      </c>
      <c r="M21" s="122"/>
    </row>
    <row r="22" spans="1:13" ht="18.75">
      <c r="A22" s="123">
        <v>43151</v>
      </c>
      <c r="B22" s="124" t="s">
        <v>57</v>
      </c>
      <c r="C22" s="124" t="s">
        <v>12</v>
      </c>
      <c r="D22" s="124">
        <v>1000</v>
      </c>
      <c r="E22" s="124">
        <v>572</v>
      </c>
      <c r="F22" s="124">
        <v>568</v>
      </c>
      <c r="G22" s="124">
        <v>560</v>
      </c>
      <c r="H22" s="124">
        <v>577</v>
      </c>
      <c r="I22" s="124">
        <v>560</v>
      </c>
      <c r="J22" s="124">
        <v>12</v>
      </c>
      <c r="K22" s="124">
        <v>12000</v>
      </c>
      <c r="L22" s="124" t="s">
        <v>13</v>
      </c>
      <c r="M22" s="122"/>
    </row>
    <row r="23" spans="1:13" ht="18.75">
      <c r="A23" s="123">
        <v>43151</v>
      </c>
      <c r="B23" s="124" t="s">
        <v>58</v>
      </c>
      <c r="C23" s="124" t="s">
        <v>15</v>
      </c>
      <c r="D23" s="124">
        <v>4500</v>
      </c>
      <c r="E23" s="124">
        <v>271.5</v>
      </c>
      <c r="F23" s="124">
        <v>273.5</v>
      </c>
      <c r="G23" s="124">
        <v>276</v>
      </c>
      <c r="H23" s="124">
        <v>269</v>
      </c>
      <c r="I23" s="124">
        <v>273.2</v>
      </c>
      <c r="J23" s="124">
        <v>1.7</v>
      </c>
      <c r="K23" s="124">
        <v>7650</v>
      </c>
      <c r="L23" s="124" t="s">
        <v>13</v>
      </c>
      <c r="M23" s="122"/>
    </row>
    <row r="24" spans="1:13" ht="18.75">
      <c r="A24" s="123">
        <v>43150</v>
      </c>
      <c r="B24" s="124" t="s">
        <v>93</v>
      </c>
      <c r="C24" s="124" t="s">
        <v>15</v>
      </c>
      <c r="D24" s="124">
        <v>1500</v>
      </c>
      <c r="E24" s="124">
        <v>383</v>
      </c>
      <c r="F24" s="124">
        <v>387</v>
      </c>
      <c r="G24" s="124">
        <v>392</v>
      </c>
      <c r="H24" s="124">
        <v>379</v>
      </c>
      <c r="I24" s="124">
        <v>379</v>
      </c>
      <c r="J24" s="126">
        <v>-4</v>
      </c>
      <c r="K24" s="126">
        <v>-6000</v>
      </c>
      <c r="L24" s="126" t="s">
        <v>14</v>
      </c>
      <c r="M24" s="122"/>
    </row>
    <row r="25" spans="1:13" ht="18.75">
      <c r="A25" s="123">
        <v>43147</v>
      </c>
      <c r="B25" s="124" t="s">
        <v>92</v>
      </c>
      <c r="C25" s="124" t="s">
        <v>12</v>
      </c>
      <c r="D25" s="124">
        <v>2500</v>
      </c>
      <c r="E25" s="124">
        <v>210</v>
      </c>
      <c r="F25" s="124">
        <v>208</v>
      </c>
      <c r="G25" s="124">
        <v>205</v>
      </c>
      <c r="H25" s="124">
        <v>212.2</v>
      </c>
      <c r="I25" s="124">
        <v>208.9</v>
      </c>
      <c r="J25" s="124">
        <v>1.1000000000000001</v>
      </c>
      <c r="K25" s="124">
        <v>2750</v>
      </c>
      <c r="L25" s="124" t="s">
        <v>13</v>
      </c>
      <c r="M25" s="122"/>
    </row>
    <row r="26" spans="1:13" ht="18.75">
      <c r="A26" s="123">
        <v>43147</v>
      </c>
      <c r="B26" s="124" t="s">
        <v>91</v>
      </c>
      <c r="C26" s="124" t="s">
        <v>15</v>
      </c>
      <c r="D26" s="124">
        <v>2500</v>
      </c>
      <c r="E26" s="124">
        <v>258</v>
      </c>
      <c r="F26" s="124">
        <v>260</v>
      </c>
      <c r="G26" s="124">
        <v>263</v>
      </c>
      <c r="H26" s="124">
        <v>255.5</v>
      </c>
      <c r="I26" s="124">
        <v>260</v>
      </c>
      <c r="J26" s="124">
        <v>2</v>
      </c>
      <c r="K26" s="124">
        <v>5000</v>
      </c>
      <c r="L26" s="124" t="s">
        <v>13</v>
      </c>
      <c r="M26" s="122"/>
    </row>
    <row r="27" spans="1:13" ht="18.75">
      <c r="A27" s="123">
        <v>43146</v>
      </c>
      <c r="B27" s="124" t="s">
        <v>68</v>
      </c>
      <c r="C27" s="124" t="s">
        <v>15</v>
      </c>
      <c r="D27" s="124">
        <v>2000</v>
      </c>
      <c r="E27" s="124">
        <v>470</v>
      </c>
      <c r="F27" s="124">
        <v>473</v>
      </c>
      <c r="G27" s="124">
        <v>476</v>
      </c>
      <c r="H27" s="124">
        <v>467</v>
      </c>
      <c r="I27" s="124">
        <v>475.2</v>
      </c>
      <c r="J27" s="124">
        <v>5.2</v>
      </c>
      <c r="K27" s="124">
        <v>10400</v>
      </c>
      <c r="L27" s="124" t="s">
        <v>13</v>
      </c>
      <c r="M27" s="122"/>
    </row>
    <row r="28" spans="1:13" ht="18.75">
      <c r="A28" s="123">
        <v>43146</v>
      </c>
      <c r="B28" s="124" t="s">
        <v>46</v>
      </c>
      <c r="C28" s="124" t="s">
        <v>12</v>
      </c>
      <c r="D28" s="124">
        <v>750</v>
      </c>
      <c r="E28" s="124">
        <v>503</v>
      </c>
      <c r="F28" s="124">
        <v>498</v>
      </c>
      <c r="G28" s="124">
        <v>490</v>
      </c>
      <c r="H28" s="124">
        <v>509</v>
      </c>
      <c r="I28" s="124">
        <v>490</v>
      </c>
      <c r="J28" s="124">
        <v>13</v>
      </c>
      <c r="K28" s="124">
        <v>9750</v>
      </c>
      <c r="L28" s="124" t="s">
        <v>13</v>
      </c>
      <c r="M28" s="122"/>
    </row>
    <row r="29" spans="1:13" ht="18.75">
      <c r="A29" s="123">
        <v>43146</v>
      </c>
      <c r="B29" s="124" t="s">
        <v>57</v>
      </c>
      <c r="C29" s="124" t="s">
        <v>15</v>
      </c>
      <c r="D29" s="124">
        <v>1000</v>
      </c>
      <c r="E29" s="124">
        <v>608</v>
      </c>
      <c r="F29" s="124">
        <v>613</v>
      </c>
      <c r="G29" s="124">
        <v>620</v>
      </c>
      <c r="H29" s="124">
        <v>602</v>
      </c>
      <c r="I29" s="124">
        <v>612</v>
      </c>
      <c r="J29" s="124">
        <v>4</v>
      </c>
      <c r="K29" s="124">
        <v>4000</v>
      </c>
      <c r="L29" s="124" t="s">
        <v>13</v>
      </c>
      <c r="M29" s="122"/>
    </row>
    <row r="30" spans="1:13" ht="18.75">
      <c r="A30" s="123">
        <v>43145</v>
      </c>
      <c r="B30" s="124" t="s">
        <v>57</v>
      </c>
      <c r="C30" s="124" t="s">
        <v>15</v>
      </c>
      <c r="D30" s="124">
        <v>1000</v>
      </c>
      <c r="E30" s="124">
        <v>605</v>
      </c>
      <c r="F30" s="124">
        <v>610</v>
      </c>
      <c r="G30" s="124">
        <v>616</v>
      </c>
      <c r="H30" s="124">
        <v>599</v>
      </c>
      <c r="I30" s="124">
        <v>603</v>
      </c>
      <c r="J30" s="126">
        <v>-2</v>
      </c>
      <c r="K30" s="126">
        <v>-2000</v>
      </c>
      <c r="L30" s="126" t="s">
        <v>14</v>
      </c>
      <c r="M30" s="122"/>
    </row>
    <row r="31" spans="1:13" ht="18.75">
      <c r="A31" s="123">
        <v>43145</v>
      </c>
      <c r="B31" s="124" t="s">
        <v>58</v>
      </c>
      <c r="C31" s="124" t="s">
        <v>15</v>
      </c>
      <c r="D31" s="124">
        <v>4500</v>
      </c>
      <c r="E31" s="124">
        <v>286</v>
      </c>
      <c r="F31" s="124">
        <v>288</v>
      </c>
      <c r="G31" s="124">
        <v>291</v>
      </c>
      <c r="H31" s="124">
        <v>283.8</v>
      </c>
      <c r="I31" s="124">
        <v>286</v>
      </c>
      <c r="J31" s="124">
        <v>0</v>
      </c>
      <c r="K31" s="124">
        <v>0</v>
      </c>
      <c r="L31" s="124" t="s">
        <v>33</v>
      </c>
      <c r="M31" s="122"/>
    </row>
    <row r="32" spans="1:13" ht="18.75">
      <c r="A32" s="123">
        <v>43143</v>
      </c>
      <c r="B32" s="124" t="s">
        <v>64</v>
      </c>
      <c r="C32" s="124" t="s">
        <v>15</v>
      </c>
      <c r="D32" s="124">
        <v>2750</v>
      </c>
      <c r="E32" s="124">
        <v>294.5</v>
      </c>
      <c r="F32" s="124">
        <v>296.5</v>
      </c>
      <c r="G32" s="124">
        <v>299.5</v>
      </c>
      <c r="H32" s="124">
        <v>292</v>
      </c>
      <c r="I32" s="124">
        <v>299.5</v>
      </c>
      <c r="J32" s="124">
        <v>5</v>
      </c>
      <c r="K32" s="124">
        <v>13750</v>
      </c>
      <c r="L32" s="124" t="s">
        <v>13</v>
      </c>
      <c r="M32" s="122"/>
    </row>
    <row r="33" spans="1:13" ht="18.75">
      <c r="A33" s="123">
        <v>43143</v>
      </c>
      <c r="B33" s="124" t="s">
        <v>68</v>
      </c>
      <c r="C33" s="124" t="s">
        <v>12</v>
      </c>
      <c r="D33" s="124">
        <v>2000</v>
      </c>
      <c r="E33" s="124">
        <v>461</v>
      </c>
      <c r="F33" s="124">
        <v>458</v>
      </c>
      <c r="G33" s="124">
        <v>455</v>
      </c>
      <c r="H33" s="124">
        <v>464.5</v>
      </c>
      <c r="I33" s="124">
        <v>461.5</v>
      </c>
      <c r="J33" s="124">
        <v>-0.5</v>
      </c>
      <c r="K33" s="124">
        <v>-1000</v>
      </c>
      <c r="L33" s="124" t="s">
        <v>33</v>
      </c>
      <c r="M33" s="122"/>
    </row>
    <row r="34" spans="1:13" ht="18.75">
      <c r="A34" s="123">
        <v>43140</v>
      </c>
      <c r="B34" s="124" t="s">
        <v>43</v>
      </c>
      <c r="C34" s="124" t="s">
        <v>15</v>
      </c>
      <c r="D34" s="124">
        <v>1061</v>
      </c>
      <c r="E34" s="124">
        <v>678</v>
      </c>
      <c r="F34" s="124">
        <v>681</v>
      </c>
      <c r="G34" s="124">
        <v>685</v>
      </c>
      <c r="H34" s="124">
        <v>676</v>
      </c>
      <c r="I34" s="124">
        <v>685</v>
      </c>
      <c r="J34" s="124">
        <v>7</v>
      </c>
      <c r="K34" s="124">
        <v>7427</v>
      </c>
      <c r="L34" s="124" t="s">
        <v>13</v>
      </c>
      <c r="M34" s="122"/>
    </row>
    <row r="35" spans="1:13" ht="18.75">
      <c r="A35" s="123">
        <v>43139</v>
      </c>
      <c r="B35" s="124" t="s">
        <v>37</v>
      </c>
      <c r="C35" s="124" t="s">
        <v>15</v>
      </c>
      <c r="D35" s="124">
        <v>1750</v>
      </c>
      <c r="E35" s="124">
        <v>336</v>
      </c>
      <c r="F35" s="124">
        <v>339</v>
      </c>
      <c r="G35" s="124">
        <v>342</v>
      </c>
      <c r="H35" s="124">
        <v>333</v>
      </c>
      <c r="I35" s="124">
        <v>336</v>
      </c>
      <c r="J35" s="124">
        <v>0</v>
      </c>
      <c r="K35" s="124">
        <v>0</v>
      </c>
      <c r="L35" s="124" t="s">
        <v>33</v>
      </c>
      <c r="M35" s="122"/>
    </row>
    <row r="36" spans="1:13" ht="18.75">
      <c r="A36" s="123">
        <v>43139</v>
      </c>
      <c r="B36" s="124" t="s">
        <v>57</v>
      </c>
      <c r="C36" s="124" t="s">
        <v>12</v>
      </c>
      <c r="D36" s="124">
        <v>1000</v>
      </c>
      <c r="E36" s="124">
        <v>598</v>
      </c>
      <c r="F36" s="124">
        <v>593</v>
      </c>
      <c r="G36" s="124">
        <v>588</v>
      </c>
      <c r="H36" s="124">
        <v>603</v>
      </c>
      <c r="I36" s="124">
        <v>603</v>
      </c>
      <c r="J36" s="126">
        <v>-5</v>
      </c>
      <c r="K36" s="126">
        <v>-5000</v>
      </c>
      <c r="L36" s="126" t="s">
        <v>14</v>
      </c>
      <c r="M36" s="122"/>
    </row>
    <row r="37" spans="1:13" ht="18.75">
      <c r="A37" s="123">
        <v>43138</v>
      </c>
      <c r="B37" s="124" t="s">
        <v>64</v>
      </c>
      <c r="C37" s="124" t="s">
        <v>12</v>
      </c>
      <c r="D37" s="124">
        <v>2750</v>
      </c>
      <c r="E37" s="124">
        <v>296</v>
      </c>
      <c r="F37" s="124">
        <v>294</v>
      </c>
      <c r="G37" s="124">
        <v>291</v>
      </c>
      <c r="H37" s="124">
        <v>298.3</v>
      </c>
      <c r="I37" s="124">
        <v>291.89999999999998</v>
      </c>
      <c r="J37" s="124">
        <v>4.0999999999999996</v>
      </c>
      <c r="K37" s="124">
        <v>11275</v>
      </c>
      <c r="L37" s="124" t="s">
        <v>13</v>
      </c>
      <c r="M37" s="122"/>
    </row>
    <row r="38" spans="1:13" ht="18.75">
      <c r="A38" s="123">
        <v>43138</v>
      </c>
      <c r="B38" s="124" t="s">
        <v>51</v>
      </c>
      <c r="C38" s="124" t="s">
        <v>15</v>
      </c>
      <c r="D38" s="124">
        <v>2500</v>
      </c>
      <c r="E38" s="124">
        <v>220</v>
      </c>
      <c r="F38" s="124">
        <v>222</v>
      </c>
      <c r="G38" s="124">
        <v>226</v>
      </c>
      <c r="H38" s="124">
        <v>217.8</v>
      </c>
      <c r="I38" s="124">
        <v>220.5</v>
      </c>
      <c r="J38" s="124">
        <v>0.5</v>
      </c>
      <c r="K38" s="124">
        <v>1250</v>
      </c>
      <c r="L38" s="124" t="s">
        <v>13</v>
      </c>
      <c r="M38" s="122"/>
    </row>
    <row r="39" spans="1:13" ht="18.75">
      <c r="A39" s="123">
        <v>43137</v>
      </c>
      <c r="B39" s="124" t="s">
        <v>39</v>
      </c>
      <c r="C39" s="124" t="s">
        <v>15</v>
      </c>
      <c r="D39" s="124">
        <v>3000</v>
      </c>
      <c r="E39" s="124">
        <v>279</v>
      </c>
      <c r="F39" s="124">
        <v>281.5</v>
      </c>
      <c r="G39" s="124">
        <v>285</v>
      </c>
      <c r="H39" s="124">
        <v>276.10000000000002</v>
      </c>
      <c r="I39" s="124">
        <v>285</v>
      </c>
      <c r="J39" s="124">
        <v>6</v>
      </c>
      <c r="K39" s="124">
        <v>18000</v>
      </c>
      <c r="L39" s="124" t="s">
        <v>13</v>
      </c>
      <c r="M39" s="122"/>
    </row>
    <row r="40" spans="1:13" ht="18.75">
      <c r="A40" s="123">
        <v>43136</v>
      </c>
      <c r="B40" s="124" t="s">
        <v>39</v>
      </c>
      <c r="C40" s="124" t="s">
        <v>12</v>
      </c>
      <c r="D40" s="124">
        <v>3000</v>
      </c>
      <c r="E40" s="124">
        <v>288</v>
      </c>
      <c r="F40" s="124">
        <v>286</v>
      </c>
      <c r="G40" s="124">
        <v>282</v>
      </c>
      <c r="H40" s="124">
        <v>290.2</v>
      </c>
      <c r="I40" s="124">
        <v>286</v>
      </c>
      <c r="J40" s="124">
        <v>2</v>
      </c>
      <c r="K40" s="124">
        <v>6000</v>
      </c>
      <c r="L40" s="124" t="s">
        <v>13</v>
      </c>
      <c r="M40" s="122"/>
    </row>
    <row r="41" spans="1:13" ht="18.75">
      <c r="A41" s="123">
        <v>43133</v>
      </c>
      <c r="B41" s="124" t="s">
        <v>38</v>
      </c>
      <c r="C41" s="124" t="s">
        <v>15</v>
      </c>
      <c r="D41" s="124">
        <v>3500</v>
      </c>
      <c r="E41" s="124">
        <v>259.5</v>
      </c>
      <c r="F41" s="124">
        <v>261.5</v>
      </c>
      <c r="G41" s="124">
        <v>266</v>
      </c>
      <c r="H41" s="124">
        <v>257</v>
      </c>
      <c r="I41" s="124">
        <v>261.5</v>
      </c>
      <c r="J41" s="124">
        <v>2</v>
      </c>
      <c r="K41" s="124">
        <v>7000</v>
      </c>
      <c r="L41" s="124" t="s">
        <v>13</v>
      </c>
      <c r="M41" s="122"/>
    </row>
    <row r="42" spans="1:13" ht="18.75">
      <c r="A42" s="123">
        <v>43132</v>
      </c>
      <c r="B42" s="124" t="s">
        <v>70</v>
      </c>
      <c r="C42" s="124" t="s">
        <v>15</v>
      </c>
      <c r="D42" s="124">
        <v>3000</v>
      </c>
      <c r="E42" s="124">
        <v>260</v>
      </c>
      <c r="F42" s="124">
        <v>262</v>
      </c>
      <c r="G42" s="124">
        <v>266</v>
      </c>
      <c r="H42" s="124">
        <v>257.5</v>
      </c>
      <c r="I42" s="124">
        <v>266</v>
      </c>
      <c r="J42" s="124">
        <v>6</v>
      </c>
      <c r="K42" s="124">
        <v>18000</v>
      </c>
      <c r="L42" s="124" t="s">
        <v>13</v>
      </c>
      <c r="M42" s="122"/>
    </row>
    <row r="43" spans="1:13" ht="18.75">
      <c r="A43" s="123">
        <v>43132</v>
      </c>
      <c r="B43" s="124" t="s">
        <v>40</v>
      </c>
      <c r="C43" s="124" t="s">
        <v>15</v>
      </c>
      <c r="D43" s="124">
        <v>2000</v>
      </c>
      <c r="E43" s="124">
        <v>531</v>
      </c>
      <c r="F43" s="124">
        <v>534</v>
      </c>
      <c r="G43" s="124">
        <v>538</v>
      </c>
      <c r="H43" s="124">
        <v>528</v>
      </c>
      <c r="I43" s="124">
        <v>528</v>
      </c>
      <c r="J43" s="126">
        <v>-3</v>
      </c>
      <c r="K43" s="126">
        <v>-6000</v>
      </c>
      <c r="L43" s="126" t="s">
        <v>14</v>
      </c>
      <c r="M43" s="122"/>
    </row>
    <row r="44" spans="1:13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46"/>
  <sheetViews>
    <sheetView topLeftCell="C1" workbookViewId="0">
      <selection sqref="A1:M9"/>
    </sheetView>
  </sheetViews>
  <sheetFormatPr defaultRowHeight="15"/>
  <cols>
    <col min="1" max="1" width="14.5703125" customWidth="1"/>
    <col min="2" max="2" width="19.140625" customWidth="1"/>
    <col min="9" max="9" width="9.5703125" customWidth="1"/>
    <col min="10" max="11" width="13.42578125" customWidth="1"/>
    <col min="12" max="12" width="22.28515625" customWidth="1"/>
    <col min="13" max="13" width="19.7109375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38</v>
      </c>
      <c r="I2" s="9">
        <v>29</v>
      </c>
      <c r="J2" s="14">
        <v>7</v>
      </c>
      <c r="K2" s="9">
        <v>1</v>
      </c>
      <c r="L2" s="30">
        <f>I2/(I2+J2)</f>
        <v>0.80555555555555558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SUM(K7:K190)</f>
        <v>240800</v>
      </c>
      <c r="J3" s="28" t="s">
        <v>80</v>
      </c>
      <c r="K3" s="10">
        <v>1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0" t="s">
        <v>88</v>
      </c>
      <c r="K4" s="10"/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ht="18.75">
      <c r="A7" s="123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2"/>
    </row>
    <row r="8" spans="1:13" ht="18.75">
      <c r="A8" s="123">
        <v>43131</v>
      </c>
      <c r="B8" s="124" t="s">
        <v>73</v>
      </c>
      <c r="C8" s="124" t="s">
        <v>15</v>
      </c>
      <c r="D8" s="124">
        <v>1500</v>
      </c>
      <c r="E8" s="124">
        <v>398</v>
      </c>
      <c r="F8" s="124">
        <v>403</v>
      </c>
      <c r="G8" s="124">
        <v>411</v>
      </c>
      <c r="H8" s="124">
        <v>393</v>
      </c>
      <c r="I8" s="124">
        <v>401</v>
      </c>
      <c r="J8" s="124">
        <v>3</v>
      </c>
      <c r="K8" s="124">
        <v>4500</v>
      </c>
      <c r="L8" s="124" t="s">
        <v>13</v>
      </c>
      <c r="M8" s="122"/>
    </row>
    <row r="9" spans="1:13" ht="18.75">
      <c r="A9" s="123">
        <v>43130</v>
      </c>
      <c r="B9" s="124" t="s">
        <v>31</v>
      </c>
      <c r="C9" s="124" t="s">
        <v>12</v>
      </c>
      <c r="D9" s="124">
        <v>1200</v>
      </c>
      <c r="E9" s="124">
        <v>607.5</v>
      </c>
      <c r="F9" s="124">
        <v>602</v>
      </c>
      <c r="G9" s="124">
        <v>597</v>
      </c>
      <c r="H9" s="124">
        <v>612</v>
      </c>
      <c r="I9" s="124">
        <v>598</v>
      </c>
      <c r="J9" s="124">
        <v>9.5</v>
      </c>
      <c r="K9" s="124">
        <v>11400</v>
      </c>
      <c r="L9" s="124" t="s">
        <v>13</v>
      </c>
      <c r="M9" s="122"/>
    </row>
    <row r="10" spans="1:13" ht="18.75">
      <c r="A10" s="123">
        <v>43130</v>
      </c>
      <c r="B10" s="124" t="s">
        <v>40</v>
      </c>
      <c r="C10" s="124" t="s">
        <v>12</v>
      </c>
      <c r="D10" s="124">
        <v>2000</v>
      </c>
      <c r="E10" s="124">
        <v>573</v>
      </c>
      <c r="F10" s="124">
        <v>570.5</v>
      </c>
      <c r="G10" s="124">
        <v>567</v>
      </c>
      <c r="H10" s="124">
        <v>575.5</v>
      </c>
      <c r="I10" s="124">
        <v>567</v>
      </c>
      <c r="J10" s="124">
        <v>6</v>
      </c>
      <c r="K10" s="124">
        <v>12000</v>
      </c>
      <c r="L10" s="124" t="s">
        <v>13</v>
      </c>
      <c r="M10" s="122"/>
    </row>
    <row r="11" spans="1:13" ht="18.75">
      <c r="A11" s="123">
        <v>43129</v>
      </c>
      <c r="B11" s="124" t="s">
        <v>36</v>
      </c>
      <c r="C11" s="124" t="s">
        <v>12</v>
      </c>
      <c r="D11" s="124">
        <v>4000</v>
      </c>
      <c r="E11" s="124">
        <v>167</v>
      </c>
      <c r="F11" s="124">
        <v>165</v>
      </c>
      <c r="G11" s="124">
        <v>161</v>
      </c>
      <c r="H11" s="124">
        <v>169</v>
      </c>
      <c r="I11" s="124">
        <v>163</v>
      </c>
      <c r="J11" s="124">
        <v>4</v>
      </c>
      <c r="K11" s="124">
        <v>16000</v>
      </c>
      <c r="L11" s="124" t="s">
        <v>13</v>
      </c>
      <c r="M11" s="122"/>
    </row>
    <row r="12" spans="1:13" ht="18.75">
      <c r="A12" s="123">
        <v>43129</v>
      </c>
      <c r="B12" s="124" t="s">
        <v>40</v>
      </c>
      <c r="C12" s="124" t="s">
        <v>12</v>
      </c>
      <c r="D12" s="124">
        <v>2000</v>
      </c>
      <c r="E12" s="124">
        <v>584.5</v>
      </c>
      <c r="F12" s="124">
        <v>581.5</v>
      </c>
      <c r="G12" s="124">
        <v>577</v>
      </c>
      <c r="H12" s="124">
        <v>587.5</v>
      </c>
      <c r="I12" s="124">
        <v>581.5</v>
      </c>
      <c r="J12" s="124">
        <v>3</v>
      </c>
      <c r="K12" s="124">
        <v>6000</v>
      </c>
      <c r="L12" s="124" t="s">
        <v>13</v>
      </c>
      <c r="M12" s="122"/>
    </row>
    <row r="13" spans="1:13" ht="18.75">
      <c r="A13" s="123">
        <v>43125</v>
      </c>
      <c r="B13" s="124" t="s">
        <v>68</v>
      </c>
      <c r="C13" s="124" t="s">
        <v>15</v>
      </c>
      <c r="D13" s="124">
        <v>2000</v>
      </c>
      <c r="E13" s="124">
        <v>489</v>
      </c>
      <c r="F13" s="124">
        <v>493</v>
      </c>
      <c r="G13" s="124">
        <v>497</v>
      </c>
      <c r="H13" s="124">
        <v>485</v>
      </c>
      <c r="I13" s="124">
        <v>493</v>
      </c>
      <c r="J13" s="124">
        <v>4</v>
      </c>
      <c r="K13" s="124">
        <v>8000</v>
      </c>
      <c r="L13" s="124" t="s">
        <v>13</v>
      </c>
      <c r="M13" s="122"/>
    </row>
    <row r="14" spans="1:13" ht="18.75">
      <c r="A14" s="123">
        <v>43124</v>
      </c>
      <c r="B14" s="124" t="s">
        <v>57</v>
      </c>
      <c r="C14" s="124" t="s">
        <v>12</v>
      </c>
      <c r="D14" s="124">
        <v>1000</v>
      </c>
      <c r="E14" s="124">
        <v>623</v>
      </c>
      <c r="F14" s="124">
        <v>618</v>
      </c>
      <c r="G14" s="124">
        <v>612</v>
      </c>
      <c r="H14" s="124">
        <v>629</v>
      </c>
      <c r="I14" s="124">
        <v>612</v>
      </c>
      <c r="J14" s="124">
        <v>11</v>
      </c>
      <c r="K14" s="124">
        <v>11000</v>
      </c>
      <c r="L14" s="124" t="s">
        <v>13</v>
      </c>
      <c r="M14" s="122"/>
    </row>
    <row r="15" spans="1:13" ht="18.75">
      <c r="A15" s="123">
        <v>43123</v>
      </c>
      <c r="B15" s="124" t="s">
        <v>76</v>
      </c>
      <c r="C15" s="124" t="s">
        <v>15</v>
      </c>
      <c r="D15" s="124">
        <v>1300</v>
      </c>
      <c r="E15" s="124">
        <v>526</v>
      </c>
      <c r="F15" s="124">
        <v>531</v>
      </c>
      <c r="G15" s="124">
        <v>537</v>
      </c>
      <c r="H15" s="124">
        <v>520</v>
      </c>
      <c r="I15" s="124">
        <v>520</v>
      </c>
      <c r="J15" s="126">
        <v>-6</v>
      </c>
      <c r="K15" s="126">
        <v>-7800</v>
      </c>
      <c r="L15" s="126" t="s">
        <v>14</v>
      </c>
      <c r="M15" s="122"/>
    </row>
    <row r="16" spans="1:13" ht="18.75">
      <c r="A16" s="123">
        <v>43123</v>
      </c>
      <c r="B16" s="124" t="s">
        <v>40</v>
      </c>
      <c r="C16" s="124" t="s">
        <v>15</v>
      </c>
      <c r="D16" s="124">
        <v>2000</v>
      </c>
      <c r="E16" s="124">
        <v>570</v>
      </c>
      <c r="F16" s="124">
        <v>573</v>
      </c>
      <c r="G16" s="124">
        <v>576</v>
      </c>
      <c r="H16" s="124">
        <v>566</v>
      </c>
      <c r="I16" s="124">
        <v>576</v>
      </c>
      <c r="J16" s="124">
        <v>6</v>
      </c>
      <c r="K16" s="124">
        <v>12000</v>
      </c>
      <c r="L16" s="124" t="s">
        <v>13</v>
      </c>
      <c r="M16" s="122"/>
    </row>
    <row r="17" spans="1:13" ht="18.75">
      <c r="A17" s="123">
        <v>43122</v>
      </c>
      <c r="B17" s="124" t="s">
        <v>68</v>
      </c>
      <c r="C17" s="124" t="s">
        <v>12</v>
      </c>
      <c r="D17" s="124">
        <v>2000</v>
      </c>
      <c r="E17" s="124">
        <v>462</v>
      </c>
      <c r="F17" s="124">
        <v>459</v>
      </c>
      <c r="G17" s="124">
        <v>455</v>
      </c>
      <c r="H17" s="124">
        <v>465</v>
      </c>
      <c r="I17" s="124">
        <v>455.8</v>
      </c>
      <c r="J17" s="124">
        <v>6.2</v>
      </c>
      <c r="K17" s="124">
        <v>12400</v>
      </c>
      <c r="L17" s="124" t="s">
        <v>13</v>
      </c>
      <c r="M17" s="122"/>
    </row>
    <row r="18" spans="1:13" ht="18.75">
      <c r="A18" s="123">
        <v>43122</v>
      </c>
      <c r="B18" s="124" t="s">
        <v>90</v>
      </c>
      <c r="C18" s="124" t="s">
        <v>15</v>
      </c>
      <c r="D18" s="124">
        <v>2500</v>
      </c>
      <c r="E18" s="124">
        <v>438</v>
      </c>
      <c r="F18" s="124">
        <v>442</v>
      </c>
      <c r="G18" s="124">
        <v>446</v>
      </c>
      <c r="H18" s="124">
        <v>434</v>
      </c>
      <c r="I18" s="124">
        <v>442</v>
      </c>
      <c r="J18" s="124">
        <v>4</v>
      </c>
      <c r="K18" s="124">
        <v>10000</v>
      </c>
      <c r="L18" s="124" t="s">
        <v>13</v>
      </c>
      <c r="M18" s="122"/>
    </row>
    <row r="19" spans="1:13" ht="18.75">
      <c r="A19" s="123">
        <v>43119</v>
      </c>
      <c r="B19" s="124" t="s">
        <v>28</v>
      </c>
      <c r="C19" s="124" t="s">
        <v>12</v>
      </c>
      <c r="D19" s="124">
        <v>3200</v>
      </c>
      <c r="E19" s="124">
        <v>303</v>
      </c>
      <c r="F19" s="124">
        <v>301</v>
      </c>
      <c r="G19" s="124">
        <v>299</v>
      </c>
      <c r="H19" s="124">
        <v>305</v>
      </c>
      <c r="I19" s="124">
        <v>299</v>
      </c>
      <c r="J19" s="124">
        <v>4</v>
      </c>
      <c r="K19" s="124">
        <v>12800</v>
      </c>
      <c r="L19" s="124" t="s">
        <v>13</v>
      </c>
      <c r="M19" s="122"/>
    </row>
    <row r="20" spans="1:13" ht="18.75">
      <c r="A20" s="123">
        <v>43118</v>
      </c>
      <c r="B20" s="124" t="s">
        <v>89</v>
      </c>
      <c r="C20" s="124" t="s">
        <v>12</v>
      </c>
      <c r="D20" s="124">
        <v>800</v>
      </c>
      <c r="E20" s="124">
        <v>645</v>
      </c>
      <c r="F20" s="124">
        <v>640</v>
      </c>
      <c r="G20" s="124">
        <v>632</v>
      </c>
      <c r="H20" s="124">
        <v>651</v>
      </c>
      <c r="I20" s="124">
        <v>632</v>
      </c>
      <c r="J20" s="124">
        <v>13</v>
      </c>
      <c r="K20" s="124">
        <v>10400</v>
      </c>
      <c r="L20" s="124" t="s">
        <v>13</v>
      </c>
      <c r="M20" s="122"/>
    </row>
    <row r="21" spans="1:13" ht="18.75">
      <c r="A21" s="123">
        <v>43118</v>
      </c>
      <c r="B21" s="124" t="s">
        <v>65</v>
      </c>
      <c r="C21" s="124" t="s">
        <v>12</v>
      </c>
      <c r="D21" s="124">
        <v>1000</v>
      </c>
      <c r="E21" s="124">
        <v>726</v>
      </c>
      <c r="F21" s="124">
        <v>720</v>
      </c>
      <c r="G21" s="124">
        <v>714</v>
      </c>
      <c r="H21" s="124">
        <v>732</v>
      </c>
      <c r="I21" s="124">
        <v>714</v>
      </c>
      <c r="J21" s="124">
        <v>12</v>
      </c>
      <c r="K21" s="124">
        <v>12000</v>
      </c>
      <c r="L21" s="124" t="s">
        <v>13</v>
      </c>
      <c r="M21" s="122"/>
    </row>
    <row r="22" spans="1:13" ht="18.75">
      <c r="A22" s="123">
        <v>43117</v>
      </c>
      <c r="B22" s="124" t="s">
        <v>35</v>
      </c>
      <c r="C22" s="124" t="s">
        <v>12</v>
      </c>
      <c r="D22" s="124">
        <v>1500</v>
      </c>
      <c r="E22" s="124">
        <v>378</v>
      </c>
      <c r="F22" s="124">
        <v>373</v>
      </c>
      <c r="G22" s="124">
        <v>369</v>
      </c>
      <c r="H22" s="124">
        <v>382</v>
      </c>
      <c r="I22" s="124">
        <v>382</v>
      </c>
      <c r="J22" s="126">
        <v>-4</v>
      </c>
      <c r="K22" s="126">
        <v>-6000</v>
      </c>
      <c r="L22" s="126" t="s">
        <v>14</v>
      </c>
      <c r="M22" s="122"/>
    </row>
    <row r="23" spans="1:13" ht="18.75">
      <c r="A23" s="123">
        <v>43116</v>
      </c>
      <c r="B23" s="124" t="s">
        <v>65</v>
      </c>
      <c r="C23" s="124" t="s">
        <v>12</v>
      </c>
      <c r="D23" s="124">
        <v>1000</v>
      </c>
      <c r="E23" s="124">
        <v>731</v>
      </c>
      <c r="F23" s="124">
        <v>726</v>
      </c>
      <c r="G23" s="124">
        <v>720</v>
      </c>
      <c r="H23" s="124">
        <v>736</v>
      </c>
      <c r="I23" s="124">
        <v>720</v>
      </c>
      <c r="J23" s="124">
        <v>11</v>
      </c>
      <c r="K23" s="124">
        <v>11000</v>
      </c>
      <c r="L23" s="124" t="s">
        <v>13</v>
      </c>
      <c r="M23" s="122"/>
    </row>
    <row r="24" spans="1:13" ht="18.75">
      <c r="A24" s="123">
        <v>43116</v>
      </c>
      <c r="B24" s="124" t="s">
        <v>49</v>
      </c>
      <c r="C24" s="124" t="s">
        <v>12</v>
      </c>
      <c r="D24" s="124">
        <v>1000</v>
      </c>
      <c r="E24" s="124">
        <v>941</v>
      </c>
      <c r="F24" s="124">
        <v>935</v>
      </c>
      <c r="G24" s="124">
        <v>929</v>
      </c>
      <c r="H24" s="124">
        <v>948</v>
      </c>
      <c r="I24" s="124">
        <v>929</v>
      </c>
      <c r="J24" s="124">
        <v>12</v>
      </c>
      <c r="K24" s="124">
        <v>12000</v>
      </c>
      <c r="L24" s="124" t="s">
        <v>13</v>
      </c>
      <c r="M24" s="122"/>
    </row>
    <row r="25" spans="1:13" ht="18.75">
      <c r="A25" s="123">
        <v>43116</v>
      </c>
      <c r="B25" s="124" t="s">
        <v>84</v>
      </c>
      <c r="C25" s="124" t="s">
        <v>15</v>
      </c>
      <c r="D25" s="124">
        <v>2000</v>
      </c>
      <c r="E25" s="124">
        <v>464</v>
      </c>
      <c r="F25" s="124">
        <v>461</v>
      </c>
      <c r="G25" s="124">
        <v>458</v>
      </c>
      <c r="H25" s="124">
        <v>467.6</v>
      </c>
      <c r="I25" s="124">
        <v>467.6</v>
      </c>
      <c r="J25" s="126">
        <v>-3.6</v>
      </c>
      <c r="K25" s="126">
        <v>-7200</v>
      </c>
      <c r="L25" s="126" t="s">
        <v>14</v>
      </c>
      <c r="M25" s="122"/>
    </row>
    <row r="26" spans="1:13" ht="18.75">
      <c r="A26" s="123">
        <v>43115</v>
      </c>
      <c r="B26" s="124" t="s">
        <v>79</v>
      </c>
      <c r="C26" s="124" t="s">
        <v>12</v>
      </c>
      <c r="D26" s="124">
        <v>3000</v>
      </c>
      <c r="E26" s="124">
        <v>281</v>
      </c>
      <c r="F26" s="124">
        <v>278</v>
      </c>
      <c r="G26" s="124">
        <v>275</v>
      </c>
      <c r="H26" s="124">
        <v>283.5</v>
      </c>
      <c r="I26" s="124">
        <v>278.8</v>
      </c>
      <c r="J26" s="124">
        <v>2.2000000000000002</v>
      </c>
      <c r="K26" s="124">
        <v>6600</v>
      </c>
      <c r="L26" s="124" t="s">
        <v>13</v>
      </c>
      <c r="M26" s="122"/>
    </row>
    <row r="27" spans="1:13" ht="18.75">
      <c r="A27" s="123">
        <v>43115</v>
      </c>
      <c r="B27" s="124" t="s">
        <v>30</v>
      </c>
      <c r="C27" s="124" t="s">
        <v>15</v>
      </c>
      <c r="D27" s="124">
        <v>5000</v>
      </c>
      <c r="E27" s="124">
        <v>271</v>
      </c>
      <c r="F27" s="124">
        <v>273</v>
      </c>
      <c r="G27" s="124">
        <v>276</v>
      </c>
      <c r="H27" s="124">
        <v>269</v>
      </c>
      <c r="I27" s="124">
        <v>269</v>
      </c>
      <c r="J27" s="126">
        <v>-2</v>
      </c>
      <c r="K27" s="126">
        <v>-10000</v>
      </c>
      <c r="L27" s="126" t="s">
        <v>14</v>
      </c>
      <c r="M27" s="122"/>
    </row>
    <row r="28" spans="1:13" ht="18.75">
      <c r="A28" s="123">
        <v>43112</v>
      </c>
      <c r="B28" s="124" t="s">
        <v>84</v>
      </c>
      <c r="C28" s="124" t="s">
        <v>12</v>
      </c>
      <c r="D28" s="124">
        <v>2000</v>
      </c>
      <c r="E28" s="124">
        <v>472</v>
      </c>
      <c r="F28" s="124">
        <v>469</v>
      </c>
      <c r="G28" s="124">
        <v>466</v>
      </c>
      <c r="H28" s="124">
        <v>475</v>
      </c>
      <c r="I28" s="124">
        <v>466</v>
      </c>
      <c r="J28" s="124">
        <v>6</v>
      </c>
      <c r="K28" s="124">
        <v>12000</v>
      </c>
      <c r="L28" s="124" t="s">
        <v>13</v>
      </c>
      <c r="M28" s="122"/>
    </row>
    <row r="29" spans="1:13" ht="18.75">
      <c r="A29" s="123">
        <v>43111</v>
      </c>
      <c r="B29" s="124" t="s">
        <v>86</v>
      </c>
      <c r="C29" s="124" t="s">
        <v>15</v>
      </c>
      <c r="D29" s="124">
        <v>1200</v>
      </c>
      <c r="E29" s="124">
        <v>732</v>
      </c>
      <c r="F29" s="124">
        <v>736</v>
      </c>
      <c r="G29" s="124">
        <v>741</v>
      </c>
      <c r="H29" s="124">
        <v>727</v>
      </c>
      <c r="I29" s="124">
        <v>736</v>
      </c>
      <c r="J29" s="124">
        <v>4</v>
      </c>
      <c r="K29" s="124">
        <v>4800</v>
      </c>
      <c r="L29" s="124" t="s">
        <v>13</v>
      </c>
      <c r="M29" s="122"/>
    </row>
    <row r="30" spans="1:13" ht="18.75">
      <c r="A30" s="123">
        <v>43111</v>
      </c>
      <c r="B30" s="124" t="s">
        <v>85</v>
      </c>
      <c r="C30" s="124" t="s">
        <v>15</v>
      </c>
      <c r="D30" s="124">
        <v>1400</v>
      </c>
      <c r="E30" s="124">
        <v>580</v>
      </c>
      <c r="F30" s="124">
        <v>585</v>
      </c>
      <c r="G30" s="124">
        <v>590</v>
      </c>
      <c r="H30" s="124">
        <v>576</v>
      </c>
      <c r="I30" s="124">
        <v>590</v>
      </c>
      <c r="J30" s="124">
        <v>10</v>
      </c>
      <c r="K30" s="124">
        <v>14000</v>
      </c>
      <c r="L30" s="124" t="s">
        <v>13</v>
      </c>
      <c r="M30" s="122"/>
    </row>
    <row r="31" spans="1:13" ht="18.75">
      <c r="A31" s="123">
        <v>43110</v>
      </c>
      <c r="B31" s="124" t="s">
        <v>84</v>
      </c>
      <c r="C31" s="124" t="s">
        <v>12</v>
      </c>
      <c r="D31" s="124">
        <v>2000</v>
      </c>
      <c r="E31" s="124">
        <v>465</v>
      </c>
      <c r="F31" s="124">
        <v>462</v>
      </c>
      <c r="G31" s="124">
        <v>459</v>
      </c>
      <c r="H31" s="124">
        <v>468</v>
      </c>
      <c r="I31" s="124">
        <v>462.5</v>
      </c>
      <c r="J31" s="124">
        <v>2.5</v>
      </c>
      <c r="K31" s="124">
        <v>5000</v>
      </c>
      <c r="L31" s="124" t="s">
        <v>13</v>
      </c>
      <c r="M31" s="122"/>
    </row>
    <row r="32" spans="1:13" ht="18.75">
      <c r="A32" s="123">
        <v>43110</v>
      </c>
      <c r="B32" s="124" t="s">
        <v>82</v>
      </c>
      <c r="C32" s="124" t="s">
        <v>15</v>
      </c>
      <c r="D32" s="124">
        <v>1200</v>
      </c>
      <c r="E32" s="124">
        <v>540</v>
      </c>
      <c r="F32" s="124">
        <v>544</v>
      </c>
      <c r="G32" s="124">
        <v>550</v>
      </c>
      <c r="H32" s="124">
        <v>535</v>
      </c>
      <c r="I32" s="124">
        <v>539</v>
      </c>
      <c r="J32" s="124">
        <v>-1</v>
      </c>
      <c r="K32" s="124">
        <v>-1200</v>
      </c>
      <c r="L32" s="124" t="s">
        <v>83</v>
      </c>
      <c r="M32" s="122"/>
    </row>
    <row r="33" spans="1:13" ht="18.75">
      <c r="A33" s="123">
        <v>43109</v>
      </c>
      <c r="B33" s="124" t="s">
        <v>38</v>
      </c>
      <c r="C33" s="124" t="s">
        <v>12</v>
      </c>
      <c r="D33" s="124">
        <v>3500</v>
      </c>
      <c r="E33" s="124">
        <v>274</v>
      </c>
      <c r="F33" s="124">
        <v>272</v>
      </c>
      <c r="G33" s="124">
        <v>270</v>
      </c>
      <c r="H33" s="124">
        <v>275.5</v>
      </c>
      <c r="I33" s="124">
        <v>272</v>
      </c>
      <c r="J33" s="124">
        <v>2</v>
      </c>
      <c r="K33" s="124">
        <v>7000</v>
      </c>
      <c r="L33" s="124" t="s">
        <v>13</v>
      </c>
      <c r="M33" s="122"/>
    </row>
    <row r="34" spans="1:13" ht="18.75">
      <c r="A34" s="123">
        <v>43109</v>
      </c>
      <c r="B34" s="124" t="s">
        <v>56</v>
      </c>
      <c r="C34" s="124" t="s">
        <v>12</v>
      </c>
      <c r="D34" s="124">
        <v>1200</v>
      </c>
      <c r="E34" s="124">
        <v>851</v>
      </c>
      <c r="F34" s="124">
        <v>847</v>
      </c>
      <c r="G34" s="124">
        <v>839</v>
      </c>
      <c r="H34" s="124">
        <v>857</v>
      </c>
      <c r="I34" s="124">
        <v>539</v>
      </c>
      <c r="J34" s="124">
        <v>12</v>
      </c>
      <c r="K34" s="124">
        <v>14400</v>
      </c>
      <c r="L34" s="124" t="s">
        <v>13</v>
      </c>
      <c r="M34" s="122"/>
    </row>
    <row r="35" spans="1:13" ht="18.75">
      <c r="A35" s="123">
        <v>43108</v>
      </c>
      <c r="B35" s="124" t="s">
        <v>81</v>
      </c>
      <c r="C35" s="124" t="s">
        <v>15</v>
      </c>
      <c r="D35" s="124">
        <v>1600</v>
      </c>
      <c r="E35" s="124">
        <v>415</v>
      </c>
      <c r="F35" s="124">
        <v>419</v>
      </c>
      <c r="G35" s="124">
        <v>424</v>
      </c>
      <c r="H35" s="124">
        <v>411.5</v>
      </c>
      <c r="I35" s="124">
        <v>422</v>
      </c>
      <c r="J35" s="124">
        <v>7</v>
      </c>
      <c r="K35" s="124">
        <v>11200</v>
      </c>
      <c r="L35" s="124" t="s">
        <v>13</v>
      </c>
      <c r="M35" s="122"/>
    </row>
    <row r="36" spans="1:13" ht="18.75">
      <c r="A36" s="123">
        <v>43108</v>
      </c>
      <c r="B36" s="124" t="s">
        <v>40</v>
      </c>
      <c r="C36" s="124" t="s">
        <v>15</v>
      </c>
      <c r="D36" s="124">
        <v>2000</v>
      </c>
      <c r="E36" s="124">
        <v>571</v>
      </c>
      <c r="F36" s="124">
        <v>575</v>
      </c>
      <c r="G36" s="124">
        <v>580</v>
      </c>
      <c r="H36" s="124">
        <v>568</v>
      </c>
      <c r="I36" s="124">
        <v>568</v>
      </c>
      <c r="J36" s="126">
        <v>-3</v>
      </c>
      <c r="K36" s="126">
        <v>-6000</v>
      </c>
      <c r="L36" s="126" t="s">
        <v>14</v>
      </c>
      <c r="M36" s="122"/>
    </row>
    <row r="37" spans="1:13" ht="18.75">
      <c r="A37" s="123">
        <v>43105</v>
      </c>
      <c r="B37" s="124" t="s">
        <v>68</v>
      </c>
      <c r="C37" s="124" t="s">
        <v>12</v>
      </c>
      <c r="D37" s="124">
        <v>2000</v>
      </c>
      <c r="E37" s="124">
        <v>495</v>
      </c>
      <c r="F37" s="124">
        <v>492</v>
      </c>
      <c r="G37" s="124">
        <v>489</v>
      </c>
      <c r="H37" s="124">
        <v>498</v>
      </c>
      <c r="I37" s="124">
        <v>492</v>
      </c>
      <c r="J37" s="124">
        <v>3</v>
      </c>
      <c r="K37" s="124">
        <v>6000</v>
      </c>
      <c r="L37" s="124" t="s">
        <v>13</v>
      </c>
      <c r="M37" s="122"/>
    </row>
    <row r="38" spans="1:13" ht="18.75">
      <c r="A38" s="123">
        <v>43105</v>
      </c>
      <c r="B38" s="124" t="s">
        <v>79</v>
      </c>
      <c r="C38" s="124" t="s">
        <v>15</v>
      </c>
      <c r="D38" s="124">
        <v>3000</v>
      </c>
      <c r="E38" s="124">
        <v>271.8</v>
      </c>
      <c r="F38" s="124">
        <v>273.5</v>
      </c>
      <c r="G38" s="124">
        <v>276</v>
      </c>
      <c r="H38" s="124">
        <v>270</v>
      </c>
      <c r="I38" s="124">
        <v>0</v>
      </c>
      <c r="J38" s="124">
        <v>0</v>
      </c>
      <c r="K38" s="124">
        <v>0</v>
      </c>
      <c r="L38" s="127" t="s">
        <v>87</v>
      </c>
      <c r="M38" s="122"/>
    </row>
    <row r="39" spans="1:13" ht="18.75">
      <c r="A39" s="123">
        <v>43105</v>
      </c>
      <c r="B39" s="124" t="s">
        <v>78</v>
      </c>
      <c r="C39" s="124" t="s">
        <v>15</v>
      </c>
      <c r="D39" s="124">
        <v>3000</v>
      </c>
      <c r="E39" s="124">
        <v>285</v>
      </c>
      <c r="F39" s="124">
        <v>287</v>
      </c>
      <c r="G39" s="124">
        <v>289</v>
      </c>
      <c r="H39" s="124">
        <v>283</v>
      </c>
      <c r="I39" s="124">
        <v>283</v>
      </c>
      <c r="J39" s="126">
        <v>-2</v>
      </c>
      <c r="K39" s="126">
        <v>-6000</v>
      </c>
      <c r="L39" s="126" t="s">
        <v>14</v>
      </c>
      <c r="M39" s="122"/>
    </row>
    <row r="40" spans="1:13" ht="18.75">
      <c r="A40" s="123">
        <v>43104</v>
      </c>
      <c r="B40" s="124" t="s">
        <v>39</v>
      </c>
      <c r="C40" s="124" t="s">
        <v>15</v>
      </c>
      <c r="D40" s="124">
        <v>3000</v>
      </c>
      <c r="E40" s="124">
        <v>272.5</v>
      </c>
      <c r="F40" s="124">
        <v>274.5</v>
      </c>
      <c r="G40" s="124">
        <v>277</v>
      </c>
      <c r="H40" s="124">
        <v>270.5</v>
      </c>
      <c r="I40" s="124">
        <v>277</v>
      </c>
      <c r="J40" s="124">
        <v>4.5</v>
      </c>
      <c r="K40" s="124">
        <v>13500</v>
      </c>
      <c r="L40" s="124" t="s">
        <v>13</v>
      </c>
      <c r="M40" s="122"/>
    </row>
    <row r="41" spans="1:13" ht="18.75">
      <c r="A41" s="123">
        <v>43103</v>
      </c>
      <c r="B41" s="124" t="s">
        <v>77</v>
      </c>
      <c r="C41" s="124" t="s">
        <v>15</v>
      </c>
      <c r="D41" s="124">
        <v>1100</v>
      </c>
      <c r="E41" s="124">
        <v>784</v>
      </c>
      <c r="F41" s="124">
        <v>788</v>
      </c>
      <c r="G41" s="124">
        <v>794</v>
      </c>
      <c r="H41" s="124">
        <v>779</v>
      </c>
      <c r="I41" s="124">
        <v>779</v>
      </c>
      <c r="J41" s="126">
        <v>-5</v>
      </c>
      <c r="K41" s="126">
        <v>-5500</v>
      </c>
      <c r="L41" s="125" t="s">
        <v>14</v>
      </c>
      <c r="M41" s="122"/>
    </row>
    <row r="42" spans="1:13" ht="18.75">
      <c r="A42" s="123">
        <v>43103</v>
      </c>
      <c r="B42" s="124" t="s">
        <v>39</v>
      </c>
      <c r="C42" s="124" t="s">
        <v>15</v>
      </c>
      <c r="D42" s="124">
        <v>3000</v>
      </c>
      <c r="E42" s="124">
        <v>270</v>
      </c>
      <c r="F42" s="124">
        <v>272</v>
      </c>
      <c r="G42" s="124">
        <v>275</v>
      </c>
      <c r="H42" s="124">
        <v>268</v>
      </c>
      <c r="I42" s="124">
        <v>272</v>
      </c>
      <c r="J42" s="124">
        <v>2</v>
      </c>
      <c r="K42" s="124">
        <v>6000</v>
      </c>
      <c r="L42" s="124" t="s">
        <v>13</v>
      </c>
      <c r="M42" s="122"/>
    </row>
    <row r="43" spans="1:13" ht="18.75">
      <c r="A43" s="123">
        <v>43102</v>
      </c>
      <c r="B43" s="124" t="s">
        <v>76</v>
      </c>
      <c r="C43" s="124" t="s">
        <v>12</v>
      </c>
      <c r="D43" s="124">
        <v>1300</v>
      </c>
      <c r="E43" s="124">
        <v>566</v>
      </c>
      <c r="F43" s="124">
        <v>560</v>
      </c>
      <c r="G43" s="124">
        <v>555</v>
      </c>
      <c r="H43" s="124">
        <v>571</v>
      </c>
      <c r="I43" s="124">
        <v>560</v>
      </c>
      <c r="J43" s="124">
        <v>6</v>
      </c>
      <c r="K43" s="124">
        <v>7800</v>
      </c>
      <c r="L43" s="124" t="s">
        <v>13</v>
      </c>
      <c r="M43" s="122"/>
    </row>
    <row r="44" spans="1:13" ht="18.75">
      <c r="A44" s="123">
        <v>43102</v>
      </c>
      <c r="B44" s="124" t="s">
        <v>75</v>
      </c>
      <c r="C44" s="124" t="s">
        <v>15</v>
      </c>
      <c r="D44" s="124">
        <v>1700</v>
      </c>
      <c r="E44" s="124">
        <v>377</v>
      </c>
      <c r="F44" s="124">
        <v>380</v>
      </c>
      <c r="G44" s="124">
        <v>385</v>
      </c>
      <c r="H44" s="124">
        <v>374</v>
      </c>
      <c r="I44" s="124">
        <v>380</v>
      </c>
      <c r="J44" s="124">
        <v>3</v>
      </c>
      <c r="K44" s="124">
        <v>5100</v>
      </c>
      <c r="L44" s="124" t="s">
        <v>13</v>
      </c>
      <c r="M44" s="122"/>
    </row>
    <row r="45" spans="1:13" ht="18.75">
      <c r="A45" s="123">
        <v>43101</v>
      </c>
      <c r="B45" s="124" t="s">
        <v>76</v>
      </c>
      <c r="C45" s="124" t="s">
        <v>15</v>
      </c>
      <c r="D45" s="124">
        <v>1300</v>
      </c>
      <c r="E45" s="124">
        <v>566</v>
      </c>
      <c r="F45" s="124">
        <v>571</v>
      </c>
      <c r="G45" s="124">
        <v>578</v>
      </c>
      <c r="H45" s="124">
        <v>561</v>
      </c>
      <c r="I45" s="124">
        <v>578</v>
      </c>
      <c r="J45" s="124">
        <v>12</v>
      </c>
      <c r="K45" s="124">
        <v>15600</v>
      </c>
      <c r="L45" s="124" t="s">
        <v>13</v>
      </c>
      <c r="M45" s="122"/>
    </row>
    <row r="46" spans="1:13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L16" sqref="L16"/>
    </sheetView>
  </sheetViews>
  <sheetFormatPr defaultRowHeight="15"/>
  <cols>
    <col min="1" max="1" width="15.140625" customWidth="1"/>
    <col min="2" max="2" width="16.28515625" customWidth="1"/>
    <col min="3" max="3" width="10.85546875" customWidth="1"/>
    <col min="4" max="4" width="11.140625" customWidth="1"/>
    <col min="9" max="9" width="9.7109375" customWidth="1"/>
    <col min="10" max="10" width="12.42578125" customWidth="1"/>
    <col min="11" max="11" width="12.28515625" customWidth="1"/>
    <col min="12" max="12" width="20.7109375" customWidth="1"/>
    <col min="13" max="13" width="19.85546875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30</v>
      </c>
      <c r="I2" s="9">
        <v>24</v>
      </c>
      <c r="J2" s="14">
        <v>6</v>
      </c>
      <c r="K2" s="9">
        <v>0</v>
      </c>
      <c r="L2" s="30">
        <f>I2/(I2+J2)</f>
        <v>0.8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SUM(K7:K156)</f>
        <v>204200</v>
      </c>
      <c r="J3" s="28" t="s">
        <v>17</v>
      </c>
      <c r="K3" s="10">
        <v>0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2"/>
      <c r="K4" s="12"/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ht="18.75">
      <c r="A7" s="117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8"/>
      <c r="M7" s="116"/>
    </row>
    <row r="8" spans="1:13" ht="18.75">
      <c r="A8" s="117">
        <v>43098</v>
      </c>
      <c r="B8" s="116" t="s">
        <v>75</v>
      </c>
      <c r="C8" s="116" t="s">
        <v>15</v>
      </c>
      <c r="D8" s="116">
        <v>1700</v>
      </c>
      <c r="E8" s="116">
        <v>377</v>
      </c>
      <c r="F8" s="116">
        <v>380</v>
      </c>
      <c r="G8" s="116">
        <v>385</v>
      </c>
      <c r="H8" s="116">
        <v>374</v>
      </c>
      <c r="I8" s="116">
        <v>380</v>
      </c>
      <c r="J8" s="116">
        <v>3</v>
      </c>
      <c r="K8" s="116">
        <v>5100</v>
      </c>
      <c r="L8" s="118" t="s">
        <v>13</v>
      </c>
      <c r="M8" s="116"/>
    </row>
    <row r="9" spans="1:13" ht="18.75">
      <c r="A9" s="117">
        <v>43097</v>
      </c>
      <c r="B9" s="116" t="s">
        <v>57</v>
      </c>
      <c r="C9" s="116" t="s">
        <v>12</v>
      </c>
      <c r="D9" s="116">
        <v>1000</v>
      </c>
      <c r="E9" s="116">
        <v>665</v>
      </c>
      <c r="F9" s="116">
        <v>660</v>
      </c>
      <c r="G9" s="116">
        <v>653</v>
      </c>
      <c r="H9" s="116">
        <v>670</v>
      </c>
      <c r="I9" s="116">
        <v>656</v>
      </c>
      <c r="J9" s="116">
        <v>9</v>
      </c>
      <c r="K9" s="116">
        <v>9000</v>
      </c>
      <c r="L9" s="118" t="s">
        <v>13</v>
      </c>
      <c r="M9" s="116"/>
    </row>
    <row r="10" spans="1:13" ht="18.75">
      <c r="A10" s="117">
        <v>43096</v>
      </c>
      <c r="B10" s="116" t="s">
        <v>43</v>
      </c>
      <c r="C10" s="116" t="s">
        <v>15</v>
      </c>
      <c r="D10" s="116">
        <v>1000</v>
      </c>
      <c r="E10" s="116">
        <v>726</v>
      </c>
      <c r="F10" s="116">
        <v>732</v>
      </c>
      <c r="G10" s="116">
        <v>738</v>
      </c>
      <c r="H10" s="116">
        <v>721</v>
      </c>
      <c r="I10" s="116">
        <v>727</v>
      </c>
      <c r="J10" s="116">
        <v>1</v>
      </c>
      <c r="K10" s="116">
        <v>1000</v>
      </c>
      <c r="L10" s="118" t="s">
        <v>13</v>
      </c>
      <c r="M10" s="116"/>
    </row>
    <row r="11" spans="1:13" ht="18.75">
      <c r="A11" s="117">
        <v>43096</v>
      </c>
      <c r="B11" s="116" t="s">
        <v>57</v>
      </c>
      <c r="C11" s="116" t="s">
        <v>15</v>
      </c>
      <c r="D11" s="116">
        <v>1000</v>
      </c>
      <c r="E11" s="116">
        <v>664</v>
      </c>
      <c r="F11" s="116">
        <v>668</v>
      </c>
      <c r="G11" s="116">
        <v>675</v>
      </c>
      <c r="H11" s="116">
        <v>659</v>
      </c>
      <c r="I11" s="116">
        <v>668</v>
      </c>
      <c r="J11" s="116">
        <v>4</v>
      </c>
      <c r="K11" s="116">
        <v>4000</v>
      </c>
      <c r="L11" s="118" t="s">
        <v>13</v>
      </c>
      <c r="M11" s="116"/>
    </row>
    <row r="12" spans="1:13" ht="18.75">
      <c r="A12" s="117">
        <v>43095</v>
      </c>
      <c r="B12" s="116" t="s">
        <v>43</v>
      </c>
      <c r="C12" s="116" t="s">
        <v>15</v>
      </c>
      <c r="D12" s="116">
        <v>1000</v>
      </c>
      <c r="E12" s="116">
        <v>720</v>
      </c>
      <c r="F12" s="116">
        <v>725</v>
      </c>
      <c r="G12" s="116">
        <v>730</v>
      </c>
      <c r="H12" s="116">
        <v>715</v>
      </c>
      <c r="I12" s="116">
        <v>725</v>
      </c>
      <c r="J12" s="116">
        <v>5</v>
      </c>
      <c r="K12" s="116">
        <v>5000</v>
      </c>
      <c r="L12" s="118" t="s">
        <v>13</v>
      </c>
      <c r="M12" s="116"/>
    </row>
    <row r="13" spans="1:13" ht="18.75">
      <c r="A13" s="117">
        <v>43095</v>
      </c>
      <c r="B13" s="116" t="s">
        <v>74</v>
      </c>
      <c r="C13" s="116" t="s">
        <v>15</v>
      </c>
      <c r="D13" s="116">
        <v>4500</v>
      </c>
      <c r="E13" s="116">
        <v>190.5</v>
      </c>
      <c r="F13" s="116">
        <v>192</v>
      </c>
      <c r="G13" s="116">
        <v>195</v>
      </c>
      <c r="H13" s="116">
        <v>188.3</v>
      </c>
      <c r="I13" s="116">
        <v>195</v>
      </c>
      <c r="J13" s="116">
        <v>4.5</v>
      </c>
      <c r="K13" s="116">
        <v>20250</v>
      </c>
      <c r="L13" s="118" t="s">
        <v>13</v>
      </c>
      <c r="M13" s="116"/>
    </row>
    <row r="14" spans="1:13" ht="18.75">
      <c r="A14" s="117">
        <v>43091</v>
      </c>
      <c r="B14" s="116" t="s">
        <v>43</v>
      </c>
      <c r="C14" s="116" t="s">
        <v>12</v>
      </c>
      <c r="D14" s="116">
        <v>1000</v>
      </c>
      <c r="E14" s="116">
        <v>712</v>
      </c>
      <c r="F14" s="116">
        <v>708</v>
      </c>
      <c r="G14" s="116">
        <v>700</v>
      </c>
      <c r="H14" s="116">
        <v>717</v>
      </c>
      <c r="I14" s="116">
        <v>708</v>
      </c>
      <c r="J14" s="116">
        <v>4</v>
      </c>
      <c r="K14" s="116">
        <v>4000</v>
      </c>
      <c r="L14" s="118" t="s">
        <v>13</v>
      </c>
      <c r="M14" s="116"/>
    </row>
    <row r="15" spans="1:13" ht="18.75">
      <c r="A15" s="117">
        <v>43091</v>
      </c>
      <c r="B15" s="116" t="s">
        <v>73</v>
      </c>
      <c r="C15" s="116" t="s">
        <v>15</v>
      </c>
      <c r="D15" s="116">
        <v>1500</v>
      </c>
      <c r="E15" s="116">
        <v>425</v>
      </c>
      <c r="F15" s="116">
        <v>428</v>
      </c>
      <c r="G15" s="116">
        <v>433</v>
      </c>
      <c r="H15" s="116">
        <v>420</v>
      </c>
      <c r="I15" s="116">
        <v>426.7</v>
      </c>
      <c r="J15" s="116">
        <v>1.7</v>
      </c>
      <c r="K15" s="116">
        <v>2550</v>
      </c>
      <c r="L15" s="118" t="s">
        <v>13</v>
      </c>
      <c r="M15" s="116"/>
    </row>
    <row r="16" spans="1:13" ht="18.75">
      <c r="A16" s="117">
        <v>43090</v>
      </c>
      <c r="B16" s="116" t="s">
        <v>72</v>
      </c>
      <c r="C16" s="116" t="s">
        <v>12</v>
      </c>
      <c r="D16" s="116">
        <v>3000</v>
      </c>
      <c r="E16" s="116">
        <v>258</v>
      </c>
      <c r="F16" s="116">
        <v>256</v>
      </c>
      <c r="G16" s="116">
        <v>254</v>
      </c>
      <c r="H16" s="116">
        <v>260.3</v>
      </c>
      <c r="I16" s="116">
        <v>260.3</v>
      </c>
      <c r="J16" s="119">
        <v>-2.2999999999999998</v>
      </c>
      <c r="K16" s="119">
        <v>-6900</v>
      </c>
      <c r="L16" s="120" t="s">
        <v>14</v>
      </c>
      <c r="M16" s="116"/>
    </row>
    <row r="17" spans="1:13" ht="18.75">
      <c r="A17" s="117">
        <v>43089</v>
      </c>
      <c r="B17" s="116" t="s">
        <v>26</v>
      </c>
      <c r="C17" s="116" t="s">
        <v>15</v>
      </c>
      <c r="D17" s="116">
        <v>1750</v>
      </c>
      <c r="E17" s="116">
        <v>317</v>
      </c>
      <c r="F17" s="116">
        <v>320</v>
      </c>
      <c r="G17" s="116">
        <v>324</v>
      </c>
      <c r="H17" s="116">
        <v>312</v>
      </c>
      <c r="I17" s="116">
        <v>320</v>
      </c>
      <c r="J17" s="116">
        <v>3</v>
      </c>
      <c r="K17" s="116">
        <v>5250</v>
      </c>
      <c r="L17" s="118" t="s">
        <v>13</v>
      </c>
      <c r="M17" s="116"/>
    </row>
    <row r="18" spans="1:13" ht="18.75">
      <c r="A18" s="117">
        <v>43089</v>
      </c>
      <c r="B18" s="121" t="s">
        <v>68</v>
      </c>
      <c r="C18" s="116" t="s">
        <v>15</v>
      </c>
      <c r="D18" s="116">
        <v>2000</v>
      </c>
      <c r="E18" s="116">
        <v>505</v>
      </c>
      <c r="F18" s="116">
        <v>507</v>
      </c>
      <c r="G18" s="116">
        <v>511</v>
      </c>
      <c r="H18" s="116">
        <v>502.5</v>
      </c>
      <c r="I18" s="116">
        <v>502.5</v>
      </c>
      <c r="J18" s="119">
        <v>-2.5</v>
      </c>
      <c r="K18" s="119">
        <v>-5000</v>
      </c>
      <c r="L18" s="120" t="s">
        <v>14</v>
      </c>
      <c r="M18" s="116"/>
    </row>
    <row r="19" spans="1:13" ht="18.75">
      <c r="A19" s="117">
        <v>43088</v>
      </c>
      <c r="B19" s="116" t="s">
        <v>71</v>
      </c>
      <c r="C19" s="116" t="s">
        <v>15</v>
      </c>
      <c r="D19" s="116">
        <v>3500</v>
      </c>
      <c r="E19" s="116">
        <v>190.5</v>
      </c>
      <c r="F19" s="116">
        <v>192</v>
      </c>
      <c r="G19" s="116">
        <v>195</v>
      </c>
      <c r="H19" s="116">
        <v>188</v>
      </c>
      <c r="I19" s="116">
        <v>192</v>
      </c>
      <c r="J19" s="116">
        <v>1.5</v>
      </c>
      <c r="K19" s="116">
        <v>5250</v>
      </c>
      <c r="L19" s="118" t="s">
        <v>13</v>
      </c>
      <c r="M19" s="116"/>
    </row>
    <row r="20" spans="1:13" ht="18.75">
      <c r="A20" s="117">
        <v>43087</v>
      </c>
      <c r="B20" s="116" t="s">
        <v>40</v>
      </c>
      <c r="C20" s="116" t="s">
        <v>15</v>
      </c>
      <c r="D20" s="116">
        <v>2000</v>
      </c>
      <c r="E20" s="116">
        <v>561</v>
      </c>
      <c r="F20" s="116">
        <v>565</v>
      </c>
      <c r="G20" s="116">
        <v>570</v>
      </c>
      <c r="H20" s="116">
        <v>558</v>
      </c>
      <c r="I20" s="116">
        <v>558</v>
      </c>
      <c r="J20" s="119">
        <v>-3</v>
      </c>
      <c r="K20" s="119">
        <v>-6000</v>
      </c>
      <c r="L20" s="120" t="s">
        <v>14</v>
      </c>
      <c r="M20" s="116"/>
    </row>
    <row r="21" spans="1:13" ht="18.75">
      <c r="A21" s="117">
        <v>43087</v>
      </c>
      <c r="B21" s="116" t="s">
        <v>30</v>
      </c>
      <c r="C21" s="116" t="s">
        <v>15</v>
      </c>
      <c r="D21" s="116">
        <v>5000</v>
      </c>
      <c r="E21" s="116">
        <v>229</v>
      </c>
      <c r="F21" s="116">
        <v>232</v>
      </c>
      <c r="G21" s="116">
        <v>236</v>
      </c>
      <c r="H21" s="116">
        <v>227</v>
      </c>
      <c r="I21" s="116">
        <v>236</v>
      </c>
      <c r="J21" s="116">
        <v>7</v>
      </c>
      <c r="K21" s="116">
        <v>35000</v>
      </c>
      <c r="L21" s="118" t="s">
        <v>13</v>
      </c>
      <c r="M21" s="116"/>
    </row>
    <row r="22" spans="1:13" ht="18.75">
      <c r="A22" s="117">
        <v>43084</v>
      </c>
      <c r="B22" s="116" t="s">
        <v>22</v>
      </c>
      <c r="C22" s="116" t="s">
        <v>15</v>
      </c>
      <c r="D22" s="116">
        <v>1200</v>
      </c>
      <c r="E22" s="116">
        <v>722</v>
      </c>
      <c r="F22" s="116">
        <v>728</v>
      </c>
      <c r="G22" s="116">
        <v>738</v>
      </c>
      <c r="H22" s="116">
        <v>716</v>
      </c>
      <c r="I22" s="116">
        <v>721</v>
      </c>
      <c r="J22" s="119">
        <v>-1</v>
      </c>
      <c r="K22" s="119">
        <v>-1200</v>
      </c>
      <c r="L22" s="120" t="s">
        <v>14</v>
      </c>
      <c r="M22" s="116"/>
    </row>
    <row r="23" spans="1:13" ht="18.75">
      <c r="A23" s="117">
        <v>43084</v>
      </c>
      <c r="B23" s="116" t="s">
        <v>70</v>
      </c>
      <c r="C23" s="116" t="s">
        <v>15</v>
      </c>
      <c r="D23" s="116">
        <v>3000</v>
      </c>
      <c r="E23" s="116">
        <v>246</v>
      </c>
      <c r="F23" s="116">
        <v>248</v>
      </c>
      <c r="G23" s="116">
        <v>252</v>
      </c>
      <c r="H23" s="116">
        <v>244</v>
      </c>
      <c r="I23" s="116">
        <v>252</v>
      </c>
      <c r="J23" s="116">
        <v>6</v>
      </c>
      <c r="K23" s="116">
        <v>18000</v>
      </c>
      <c r="L23" s="118" t="s">
        <v>13</v>
      </c>
      <c r="M23" s="116"/>
    </row>
    <row r="24" spans="1:13" ht="18.75">
      <c r="A24" s="117">
        <v>43083</v>
      </c>
      <c r="B24" s="116" t="s">
        <v>51</v>
      </c>
      <c r="C24" s="116" t="s">
        <v>15</v>
      </c>
      <c r="D24" s="116">
        <v>2500</v>
      </c>
      <c r="E24" s="116">
        <v>201</v>
      </c>
      <c r="F24" s="116">
        <v>203</v>
      </c>
      <c r="G24" s="116">
        <v>206</v>
      </c>
      <c r="H24" s="116">
        <v>198</v>
      </c>
      <c r="I24" s="116">
        <v>206</v>
      </c>
      <c r="J24" s="116">
        <v>5</v>
      </c>
      <c r="K24" s="116">
        <v>12500</v>
      </c>
      <c r="L24" s="118" t="s">
        <v>13</v>
      </c>
      <c r="M24" s="116"/>
    </row>
    <row r="25" spans="1:13" ht="18.75">
      <c r="A25" s="117">
        <v>43082</v>
      </c>
      <c r="B25" s="116" t="s">
        <v>69</v>
      </c>
      <c r="C25" s="116" t="s">
        <v>15</v>
      </c>
      <c r="D25" s="116">
        <v>1000</v>
      </c>
      <c r="E25" s="116">
        <v>905</v>
      </c>
      <c r="F25" s="116">
        <v>912</v>
      </c>
      <c r="G25" s="116">
        <v>920</v>
      </c>
      <c r="H25" s="116">
        <v>899</v>
      </c>
      <c r="I25" s="116">
        <v>912</v>
      </c>
      <c r="J25" s="116">
        <v>7</v>
      </c>
      <c r="K25" s="116">
        <v>7000</v>
      </c>
      <c r="L25" s="118" t="s">
        <v>13</v>
      </c>
      <c r="M25" s="116"/>
    </row>
    <row r="26" spans="1:13" ht="18.75">
      <c r="A26" s="117">
        <v>43081</v>
      </c>
      <c r="B26" s="116" t="s">
        <v>68</v>
      </c>
      <c r="C26" s="116" t="s">
        <v>15</v>
      </c>
      <c r="D26" s="116">
        <v>2000</v>
      </c>
      <c r="E26" s="116">
        <v>490</v>
      </c>
      <c r="F26" s="116">
        <v>493</v>
      </c>
      <c r="G26" s="116">
        <v>498</v>
      </c>
      <c r="H26" s="116">
        <v>486</v>
      </c>
      <c r="I26" s="116">
        <v>493</v>
      </c>
      <c r="J26" s="116">
        <v>3</v>
      </c>
      <c r="K26" s="116">
        <v>6000</v>
      </c>
      <c r="L26" s="118" t="s">
        <v>13</v>
      </c>
      <c r="M26" s="116"/>
    </row>
    <row r="27" spans="1:13" ht="18.75">
      <c r="A27" s="117">
        <v>43080</v>
      </c>
      <c r="B27" s="116" t="s">
        <v>67</v>
      </c>
      <c r="C27" s="116" t="s">
        <v>15</v>
      </c>
      <c r="D27" s="116">
        <v>1500</v>
      </c>
      <c r="E27" s="116">
        <v>429</v>
      </c>
      <c r="F27" s="116">
        <v>433</v>
      </c>
      <c r="G27" s="116">
        <v>437</v>
      </c>
      <c r="H27" s="116">
        <v>426</v>
      </c>
      <c r="I27" s="116">
        <v>437</v>
      </c>
      <c r="J27" s="116">
        <v>8</v>
      </c>
      <c r="K27" s="116">
        <v>12000</v>
      </c>
      <c r="L27" s="118" t="s">
        <v>13</v>
      </c>
      <c r="M27" s="116"/>
    </row>
    <row r="28" spans="1:13" ht="18.75">
      <c r="A28" s="117">
        <v>43077</v>
      </c>
      <c r="B28" s="116" t="s">
        <v>66</v>
      </c>
      <c r="C28" s="116" t="s">
        <v>15</v>
      </c>
      <c r="D28" s="116">
        <v>1700</v>
      </c>
      <c r="E28" s="116">
        <v>263</v>
      </c>
      <c r="F28" s="116">
        <v>261</v>
      </c>
      <c r="G28" s="116">
        <v>258</v>
      </c>
      <c r="H28" s="116">
        <v>266</v>
      </c>
      <c r="I28" s="116">
        <v>263.5</v>
      </c>
      <c r="J28" s="119">
        <v>-0.5</v>
      </c>
      <c r="K28" s="119">
        <v>-850</v>
      </c>
      <c r="L28" s="120" t="s">
        <v>14</v>
      </c>
      <c r="M28" s="116"/>
    </row>
    <row r="29" spans="1:13" ht="18.75">
      <c r="A29" s="117">
        <v>43077</v>
      </c>
      <c r="B29" s="116" t="s">
        <v>30</v>
      </c>
      <c r="C29" s="116" t="s">
        <v>15</v>
      </c>
      <c r="D29" s="116">
        <v>5000</v>
      </c>
      <c r="E29" s="116">
        <v>241.5</v>
      </c>
      <c r="F29" s="116">
        <v>242.5</v>
      </c>
      <c r="G29" s="116">
        <v>244</v>
      </c>
      <c r="H29" s="116">
        <v>239.8</v>
      </c>
      <c r="I29" s="116">
        <v>242</v>
      </c>
      <c r="J29" s="116">
        <v>1</v>
      </c>
      <c r="K29" s="116">
        <v>5000</v>
      </c>
      <c r="L29" s="118" t="s">
        <v>13</v>
      </c>
      <c r="M29" s="116"/>
    </row>
    <row r="30" spans="1:13" ht="18.75">
      <c r="A30" s="117">
        <v>43076</v>
      </c>
      <c r="B30" s="116" t="s">
        <v>30</v>
      </c>
      <c r="C30" s="116" t="s">
        <v>15</v>
      </c>
      <c r="D30" s="116">
        <v>5000</v>
      </c>
      <c r="E30" s="116">
        <v>235.8</v>
      </c>
      <c r="F30" s="116">
        <v>237</v>
      </c>
      <c r="G30" s="116">
        <v>239</v>
      </c>
      <c r="H30" s="116">
        <v>234.4</v>
      </c>
      <c r="I30" s="116">
        <v>239</v>
      </c>
      <c r="J30" s="116">
        <v>3.2</v>
      </c>
      <c r="K30" s="116">
        <v>16000</v>
      </c>
      <c r="L30" s="118" t="s">
        <v>13</v>
      </c>
      <c r="M30" s="116"/>
    </row>
    <row r="31" spans="1:13" ht="18.75">
      <c r="A31" s="117">
        <v>43076</v>
      </c>
      <c r="B31" s="116" t="s">
        <v>23</v>
      </c>
      <c r="C31" s="116" t="s">
        <v>15</v>
      </c>
      <c r="D31" s="116">
        <v>1200</v>
      </c>
      <c r="E31" s="116">
        <v>515</v>
      </c>
      <c r="F31" s="116">
        <v>521</v>
      </c>
      <c r="G31" s="116">
        <v>528</v>
      </c>
      <c r="H31" s="116">
        <v>508</v>
      </c>
      <c r="I31" s="116">
        <v>514</v>
      </c>
      <c r="J31" s="119">
        <v>-1</v>
      </c>
      <c r="K31" s="119">
        <v>-1200</v>
      </c>
      <c r="L31" s="120" t="s">
        <v>14</v>
      </c>
      <c r="M31" s="116"/>
    </row>
    <row r="32" spans="1:13" ht="18.75">
      <c r="A32" s="117">
        <v>43075</v>
      </c>
      <c r="B32" s="116" t="s">
        <v>65</v>
      </c>
      <c r="C32" s="116" t="s">
        <v>15</v>
      </c>
      <c r="D32" s="116">
        <v>1000</v>
      </c>
      <c r="E32" s="116">
        <v>740</v>
      </c>
      <c r="F32" s="116">
        <v>745</v>
      </c>
      <c r="G32" s="116">
        <v>752</v>
      </c>
      <c r="H32" s="116">
        <v>734</v>
      </c>
      <c r="I32" s="116">
        <v>745</v>
      </c>
      <c r="J32" s="116">
        <v>5</v>
      </c>
      <c r="K32" s="116">
        <v>5000</v>
      </c>
      <c r="L32" s="118" t="s">
        <v>13</v>
      </c>
      <c r="M32" s="116"/>
    </row>
    <row r="33" spans="1:13" ht="18.75">
      <c r="A33" s="117">
        <v>43075</v>
      </c>
      <c r="B33" s="116" t="s">
        <v>56</v>
      </c>
      <c r="C33" s="116" t="s">
        <v>15</v>
      </c>
      <c r="D33" s="116">
        <v>1200</v>
      </c>
      <c r="E33" s="116">
        <v>686</v>
      </c>
      <c r="F33" s="116">
        <v>692</v>
      </c>
      <c r="G33" s="116">
        <v>700</v>
      </c>
      <c r="H33" s="116">
        <v>680.5</v>
      </c>
      <c r="I33" s="116">
        <v>692</v>
      </c>
      <c r="J33" s="116">
        <v>6</v>
      </c>
      <c r="K33" s="116">
        <v>7200</v>
      </c>
      <c r="L33" s="118" t="s">
        <v>13</v>
      </c>
      <c r="M33" s="116"/>
    </row>
    <row r="34" spans="1:13" ht="18.75">
      <c r="A34" s="117">
        <v>43074</v>
      </c>
      <c r="B34" s="116" t="s">
        <v>40</v>
      </c>
      <c r="C34" s="116" t="s">
        <v>15</v>
      </c>
      <c r="D34" s="116">
        <v>2000</v>
      </c>
      <c r="E34" s="116">
        <v>509</v>
      </c>
      <c r="F34" s="116">
        <v>506</v>
      </c>
      <c r="G34" s="116">
        <v>500</v>
      </c>
      <c r="H34" s="116">
        <v>513</v>
      </c>
      <c r="I34" s="116">
        <v>506</v>
      </c>
      <c r="J34" s="116">
        <v>3</v>
      </c>
      <c r="K34" s="116">
        <v>6000</v>
      </c>
      <c r="L34" s="118" t="s">
        <v>13</v>
      </c>
      <c r="M34" s="116"/>
    </row>
    <row r="35" spans="1:13" ht="18.75">
      <c r="A35" s="117">
        <v>43073</v>
      </c>
      <c r="B35" s="116" t="s">
        <v>64</v>
      </c>
      <c r="C35" s="116" t="s">
        <v>15</v>
      </c>
      <c r="D35" s="116">
        <v>2750</v>
      </c>
      <c r="E35" s="116">
        <v>329</v>
      </c>
      <c r="F35" s="116">
        <v>332</v>
      </c>
      <c r="G35" s="116">
        <v>336</v>
      </c>
      <c r="H35" s="116">
        <v>326</v>
      </c>
      <c r="I35" s="116">
        <v>332</v>
      </c>
      <c r="J35" s="116">
        <v>3</v>
      </c>
      <c r="K35" s="116">
        <v>8250</v>
      </c>
      <c r="L35" s="118" t="s">
        <v>13</v>
      </c>
      <c r="M35" s="116"/>
    </row>
    <row r="36" spans="1:13" ht="18.75">
      <c r="A36" s="117">
        <v>43073</v>
      </c>
      <c r="B36" s="116" t="s">
        <v>63</v>
      </c>
      <c r="C36" s="116" t="s">
        <v>12</v>
      </c>
      <c r="D36" s="116">
        <v>2000</v>
      </c>
      <c r="E36" s="116">
        <v>137</v>
      </c>
      <c r="F36" s="116">
        <v>134</v>
      </c>
      <c r="G36" s="116">
        <v>130</v>
      </c>
      <c r="H36" s="116">
        <v>140</v>
      </c>
      <c r="I36" s="116">
        <v>130</v>
      </c>
      <c r="J36" s="116">
        <v>7</v>
      </c>
      <c r="K36" s="116">
        <v>14000</v>
      </c>
      <c r="L36" s="118" t="s">
        <v>13</v>
      </c>
      <c r="M36" s="116"/>
    </row>
    <row r="37" spans="1:13" ht="18.75">
      <c r="A37" s="117">
        <v>43070</v>
      </c>
      <c r="B37" s="116" t="s">
        <v>62</v>
      </c>
      <c r="C37" s="116" t="s">
        <v>12</v>
      </c>
      <c r="D37" s="116">
        <v>6000</v>
      </c>
      <c r="E37" s="116">
        <v>195</v>
      </c>
      <c r="F37" s="116">
        <v>194</v>
      </c>
      <c r="G37" s="116">
        <v>193</v>
      </c>
      <c r="H37" s="116">
        <v>196.2</v>
      </c>
      <c r="I37" s="116">
        <v>193</v>
      </c>
      <c r="J37" s="116">
        <v>2</v>
      </c>
      <c r="K37" s="116">
        <v>12000</v>
      </c>
      <c r="L37" s="118" t="s">
        <v>13</v>
      </c>
      <c r="M37" s="116"/>
    </row>
    <row r="38" spans="1:13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R129"/>
  <sheetViews>
    <sheetView topLeftCell="G1" zoomScale="110" zoomScaleNormal="110" zoomScalePageLayoutView="60" workbookViewId="0">
      <selection activeCell="P9" sqref="P9"/>
    </sheetView>
  </sheetViews>
  <sheetFormatPr defaultColWidth="9.140625" defaultRowHeight="12.75"/>
  <cols>
    <col min="1" max="1" width="16.28515625" style="17" customWidth="1"/>
    <col min="2" max="2" width="17.7109375" style="17" customWidth="1"/>
    <col min="3" max="3" width="8.42578125" style="17" customWidth="1"/>
    <col min="4" max="4" width="7.7109375" style="17" customWidth="1"/>
    <col min="5" max="5" width="9.42578125" style="17" customWidth="1"/>
    <col min="6" max="6" width="9.28515625" style="17" customWidth="1"/>
    <col min="7" max="7" width="8.7109375" style="17" customWidth="1"/>
    <col min="8" max="8" width="8.5703125" style="17" customWidth="1"/>
    <col min="9" max="9" width="8.7109375" style="17" customWidth="1"/>
    <col min="10" max="10" width="10.28515625" style="17" customWidth="1"/>
    <col min="11" max="11" width="9" style="17" customWidth="1"/>
    <col min="12" max="12" width="22" style="27" customWidth="1"/>
    <col min="13" max="13" width="31.140625" style="24" customWidth="1"/>
    <col min="14" max="15" width="9.140625" style="17"/>
    <col min="16" max="16" width="9.7109375" style="17"/>
    <col min="17" max="17" width="11.28515625" style="17"/>
    <col min="18" max="16384" width="9.140625" style="17"/>
  </cols>
  <sheetData>
    <row r="1" spans="1:18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  <c r="N1" s="1"/>
      <c r="O1" s="1"/>
      <c r="P1" s="1"/>
      <c r="Q1" s="1"/>
      <c r="R1" s="1"/>
    </row>
    <row r="2" spans="1:18" ht="15.75" customHeight="1">
      <c r="A2" s="11"/>
      <c r="B2" s="12"/>
      <c r="C2" s="13"/>
      <c r="D2" s="12"/>
      <c r="E2" s="15"/>
      <c r="F2" s="12"/>
      <c r="G2" s="12"/>
      <c r="H2" s="10">
        <v>30</v>
      </c>
      <c r="I2" s="9">
        <v>22</v>
      </c>
      <c r="J2" s="14">
        <v>6</v>
      </c>
      <c r="K2" s="9">
        <v>2</v>
      </c>
      <c r="L2" s="30">
        <f>I2/(I2+J2)</f>
        <v>0.7857142857142857</v>
      </c>
      <c r="M2" s="23"/>
      <c r="N2" s="2"/>
      <c r="O2" s="3"/>
      <c r="P2" s="2"/>
      <c r="Q2" s="4"/>
      <c r="R2" s="2"/>
    </row>
    <row r="3" spans="1:18" ht="22.5" customHeight="1">
      <c r="A3" s="11"/>
      <c r="B3" s="12"/>
      <c r="C3" s="18"/>
      <c r="D3" s="15"/>
      <c r="E3" s="16"/>
      <c r="F3" s="29"/>
      <c r="G3" s="12"/>
      <c r="H3" s="34" t="s">
        <v>4</v>
      </c>
      <c r="I3" s="26">
        <f>SUM(K7:K128)</f>
        <v>182850</v>
      </c>
      <c r="J3" s="28" t="s">
        <v>17</v>
      </c>
      <c r="K3" s="10">
        <v>0</v>
      </c>
      <c r="L3" s="25"/>
      <c r="M3" s="22"/>
      <c r="N3" s="5"/>
      <c r="O3" s="6"/>
      <c r="P3" s="7"/>
      <c r="Q3" s="19"/>
      <c r="R3" s="20"/>
    </row>
    <row r="4" spans="1:18" ht="0.75" customHeight="1">
      <c r="A4" s="11"/>
      <c r="B4" s="12"/>
      <c r="C4" s="35"/>
      <c r="D4" s="12"/>
      <c r="E4" s="12"/>
      <c r="F4" s="12"/>
      <c r="G4" s="12"/>
      <c r="H4" s="36"/>
      <c r="I4" s="37"/>
      <c r="J4" s="12"/>
      <c r="K4" s="12">
        <v>3</v>
      </c>
      <c r="L4" s="38"/>
      <c r="M4" s="22"/>
      <c r="N4" s="5"/>
      <c r="O4" s="6"/>
      <c r="P4" s="7"/>
      <c r="Q4" s="19"/>
      <c r="R4" s="20"/>
    </row>
    <row r="5" spans="1:18" ht="3.75" customHeight="1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  <c r="N5" s="5"/>
      <c r="O5" s="6"/>
      <c r="P5" s="7"/>
      <c r="Q5" s="19"/>
      <c r="R5" s="20"/>
    </row>
    <row r="6" spans="1:18" ht="20.25" customHeight="1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  <c r="N6" s="21"/>
      <c r="O6" s="8"/>
      <c r="P6" s="8"/>
      <c r="Q6" s="20"/>
      <c r="R6" s="20"/>
    </row>
    <row r="7" spans="1:18" s="42" customFormat="1" ht="18.75">
      <c r="A7" s="52"/>
      <c r="B7" s="61"/>
      <c r="C7" s="61"/>
      <c r="D7" s="54"/>
      <c r="E7" s="54"/>
      <c r="F7" s="54"/>
      <c r="G7" s="54"/>
      <c r="H7" s="54"/>
      <c r="I7" s="54"/>
      <c r="J7" s="76"/>
      <c r="K7" s="76"/>
      <c r="L7" s="54"/>
      <c r="M7" s="51"/>
      <c r="N7" s="40"/>
      <c r="O7" s="41"/>
      <c r="P7" s="41"/>
      <c r="Q7" s="41"/>
      <c r="R7" s="41"/>
    </row>
    <row r="8" spans="1:18" s="42" customFormat="1" ht="18.75">
      <c r="A8" s="52">
        <v>43069</v>
      </c>
      <c r="B8" s="61" t="s">
        <v>62</v>
      </c>
      <c r="C8" s="61" t="s">
        <v>15</v>
      </c>
      <c r="D8" s="54">
        <v>6000</v>
      </c>
      <c r="E8" s="54">
        <v>196.3</v>
      </c>
      <c r="F8" s="54">
        <v>197.3</v>
      </c>
      <c r="G8" s="54">
        <v>198.5</v>
      </c>
      <c r="H8" s="54">
        <v>194.8</v>
      </c>
      <c r="I8" s="54">
        <v>197.3</v>
      </c>
      <c r="J8" s="76">
        <v>1</v>
      </c>
      <c r="K8" s="76">
        <v>6000</v>
      </c>
      <c r="L8" s="54" t="s">
        <v>13</v>
      </c>
      <c r="M8" s="51"/>
      <c r="N8" s="40"/>
      <c r="O8" s="41"/>
      <c r="P8" s="41"/>
      <c r="Q8" s="41"/>
      <c r="R8" s="41"/>
    </row>
    <row r="9" spans="1:18" s="42" customFormat="1" ht="18.75">
      <c r="A9" s="52">
        <v>43068</v>
      </c>
      <c r="B9" s="61" t="s">
        <v>58</v>
      </c>
      <c r="C9" s="61" t="s">
        <v>12</v>
      </c>
      <c r="D9" s="54">
        <v>4500</v>
      </c>
      <c r="E9" s="54">
        <v>282.5</v>
      </c>
      <c r="F9" s="54">
        <v>281</v>
      </c>
      <c r="G9" s="54">
        <v>278</v>
      </c>
      <c r="H9" s="54">
        <v>284.5</v>
      </c>
      <c r="I9" s="54">
        <v>278.5</v>
      </c>
      <c r="J9" s="76">
        <v>4</v>
      </c>
      <c r="K9" s="76">
        <v>18000</v>
      </c>
      <c r="L9" s="54" t="s">
        <v>13</v>
      </c>
      <c r="M9" s="51"/>
      <c r="N9" s="40"/>
      <c r="O9" s="41"/>
      <c r="P9" s="41"/>
      <c r="Q9" s="41"/>
      <c r="R9" s="41"/>
    </row>
    <row r="10" spans="1:18" s="42" customFormat="1" ht="18.75">
      <c r="A10" s="52">
        <v>43067</v>
      </c>
      <c r="B10" s="61" t="s">
        <v>22</v>
      </c>
      <c r="C10" s="61" t="s">
        <v>15</v>
      </c>
      <c r="D10" s="54">
        <v>1200</v>
      </c>
      <c r="E10" s="54">
        <v>665</v>
      </c>
      <c r="F10" s="54">
        <v>670</v>
      </c>
      <c r="G10" s="54">
        <v>678</v>
      </c>
      <c r="H10" s="54">
        <v>660</v>
      </c>
      <c r="I10" s="54">
        <v>662</v>
      </c>
      <c r="J10" s="77">
        <v>-3</v>
      </c>
      <c r="K10" s="77">
        <v>-3600</v>
      </c>
      <c r="L10" s="77" t="s">
        <v>14</v>
      </c>
      <c r="M10" s="51"/>
      <c r="N10" s="40"/>
      <c r="O10" s="41"/>
      <c r="P10" s="41"/>
      <c r="Q10" s="41"/>
      <c r="R10" s="41"/>
    </row>
    <row r="11" spans="1:18" s="42" customFormat="1" ht="18.75">
      <c r="A11" s="52">
        <v>43066</v>
      </c>
      <c r="B11" s="61" t="s">
        <v>57</v>
      </c>
      <c r="C11" s="61" t="s">
        <v>15</v>
      </c>
      <c r="D11" s="54">
        <v>1000</v>
      </c>
      <c r="E11" s="54">
        <v>627</v>
      </c>
      <c r="F11" s="54">
        <v>632</v>
      </c>
      <c r="G11" s="54">
        <v>638</v>
      </c>
      <c r="H11" s="54">
        <v>620</v>
      </c>
      <c r="I11" s="54">
        <v>638</v>
      </c>
      <c r="J11" s="76">
        <v>11</v>
      </c>
      <c r="K11" s="76">
        <v>11000</v>
      </c>
      <c r="L11" s="54" t="s">
        <v>13</v>
      </c>
      <c r="M11" s="51"/>
      <c r="N11" s="40"/>
      <c r="O11" s="41"/>
      <c r="P11" s="41"/>
      <c r="Q11" s="41"/>
      <c r="R11" s="41"/>
    </row>
    <row r="12" spans="1:18" s="42" customFormat="1" ht="18.75">
      <c r="A12" s="52">
        <v>43066</v>
      </c>
      <c r="B12" s="61" t="s">
        <v>61</v>
      </c>
      <c r="C12" s="61" t="s">
        <v>15</v>
      </c>
      <c r="D12" s="54">
        <v>7000</v>
      </c>
      <c r="E12" s="54">
        <v>119.5</v>
      </c>
      <c r="F12" s="54">
        <v>120.8</v>
      </c>
      <c r="G12" s="54">
        <v>122</v>
      </c>
      <c r="H12" s="54">
        <v>118.35</v>
      </c>
      <c r="I12" s="54">
        <v>122</v>
      </c>
      <c r="J12" s="76">
        <v>2.5</v>
      </c>
      <c r="K12" s="76">
        <v>17500</v>
      </c>
      <c r="L12" s="54" t="s">
        <v>13</v>
      </c>
      <c r="M12" s="51"/>
      <c r="N12" s="40"/>
      <c r="O12" s="41"/>
      <c r="P12" s="41"/>
      <c r="Q12" s="41"/>
      <c r="R12" s="41"/>
    </row>
    <row r="13" spans="1:18" s="42" customFormat="1" ht="18.75">
      <c r="A13" s="52">
        <v>43063</v>
      </c>
      <c r="B13" s="61" t="s">
        <v>60</v>
      </c>
      <c r="C13" s="61" t="s">
        <v>12</v>
      </c>
      <c r="D13" s="54">
        <v>7000</v>
      </c>
      <c r="E13" s="54">
        <v>94.4</v>
      </c>
      <c r="F13" s="54">
        <v>93.4</v>
      </c>
      <c r="G13" s="54">
        <v>92.4</v>
      </c>
      <c r="H13" s="54">
        <v>95.4</v>
      </c>
      <c r="I13" s="54">
        <v>94.8</v>
      </c>
      <c r="J13" s="77">
        <v>-0.4</v>
      </c>
      <c r="K13" s="77">
        <v>-2800</v>
      </c>
      <c r="L13" s="77" t="s">
        <v>14</v>
      </c>
      <c r="M13" s="51"/>
      <c r="N13" s="40"/>
      <c r="O13" s="41"/>
      <c r="P13" s="41"/>
      <c r="Q13" s="41"/>
      <c r="R13" s="41"/>
    </row>
    <row r="14" spans="1:18" s="42" customFormat="1" ht="18.75">
      <c r="A14" s="52">
        <v>43063</v>
      </c>
      <c r="B14" s="61" t="s">
        <v>59</v>
      </c>
      <c r="C14" s="61" t="s">
        <v>15</v>
      </c>
      <c r="D14" s="54">
        <v>800</v>
      </c>
      <c r="E14" s="54">
        <v>547</v>
      </c>
      <c r="F14" s="54">
        <v>554</v>
      </c>
      <c r="G14" s="54">
        <v>562</v>
      </c>
      <c r="H14" s="54">
        <v>540</v>
      </c>
      <c r="I14" s="54">
        <v>550.5</v>
      </c>
      <c r="J14" s="76">
        <v>3.5</v>
      </c>
      <c r="K14" s="76">
        <v>2800</v>
      </c>
      <c r="L14" s="54" t="s">
        <v>13</v>
      </c>
      <c r="M14" s="51"/>
      <c r="N14" s="40"/>
      <c r="O14" s="41"/>
      <c r="P14" s="41"/>
      <c r="Q14" s="41"/>
      <c r="R14" s="41"/>
    </row>
    <row r="15" spans="1:18" s="42" customFormat="1" ht="18.75">
      <c r="A15" s="52">
        <v>43062</v>
      </c>
      <c r="B15" s="61" t="s">
        <v>58</v>
      </c>
      <c r="C15" s="61" t="s">
        <v>15</v>
      </c>
      <c r="D15" s="54">
        <v>4500</v>
      </c>
      <c r="E15" s="54">
        <v>276</v>
      </c>
      <c r="F15" s="54">
        <v>278</v>
      </c>
      <c r="G15" s="54">
        <v>281</v>
      </c>
      <c r="H15" s="54">
        <v>272.5</v>
      </c>
      <c r="I15" s="54">
        <v>272.5</v>
      </c>
      <c r="J15" s="77">
        <v>-3.5</v>
      </c>
      <c r="K15" s="77">
        <v>-15750</v>
      </c>
      <c r="L15" s="58" t="s">
        <v>14</v>
      </c>
      <c r="M15" s="51"/>
      <c r="N15" s="40"/>
      <c r="O15" s="41"/>
      <c r="P15" s="41"/>
      <c r="Q15" s="41"/>
      <c r="R15" s="41"/>
    </row>
    <row r="16" spans="1:18" s="42" customFormat="1" ht="18.75">
      <c r="A16" s="52">
        <v>43061</v>
      </c>
      <c r="B16" s="61" t="s">
        <v>35</v>
      </c>
      <c r="C16" s="61" t="s">
        <v>15</v>
      </c>
      <c r="D16" s="54">
        <v>1500</v>
      </c>
      <c r="E16" s="54">
        <v>396</v>
      </c>
      <c r="F16" s="54">
        <v>400</v>
      </c>
      <c r="G16" s="54">
        <v>405</v>
      </c>
      <c r="H16" s="54">
        <v>391</v>
      </c>
      <c r="I16" s="54">
        <v>296.5</v>
      </c>
      <c r="J16" s="76">
        <v>0.5</v>
      </c>
      <c r="K16" s="76">
        <v>750</v>
      </c>
      <c r="L16" s="53" t="s">
        <v>13</v>
      </c>
      <c r="M16" s="51"/>
      <c r="N16" s="40"/>
      <c r="O16" s="41"/>
      <c r="P16" s="41"/>
      <c r="Q16" s="41"/>
      <c r="R16" s="41"/>
    </row>
    <row r="17" spans="1:18" s="42" customFormat="1" ht="18.75">
      <c r="A17" s="52">
        <v>43061</v>
      </c>
      <c r="B17" s="61" t="s">
        <v>40</v>
      </c>
      <c r="C17" s="61" t="s">
        <v>15</v>
      </c>
      <c r="D17" s="54">
        <v>2000</v>
      </c>
      <c r="E17" s="54">
        <v>503</v>
      </c>
      <c r="F17" s="54">
        <v>499</v>
      </c>
      <c r="G17" s="54">
        <v>495</v>
      </c>
      <c r="H17" s="54">
        <v>508</v>
      </c>
      <c r="I17" s="54">
        <v>499</v>
      </c>
      <c r="J17" s="76">
        <v>4</v>
      </c>
      <c r="K17" s="76">
        <v>8000</v>
      </c>
      <c r="L17" s="53" t="s">
        <v>13</v>
      </c>
      <c r="M17" s="51"/>
      <c r="N17" s="40"/>
      <c r="O17" s="41"/>
      <c r="P17" s="41"/>
      <c r="Q17" s="41"/>
      <c r="R17" s="41"/>
    </row>
    <row r="18" spans="1:18" s="42" customFormat="1" ht="18.75">
      <c r="A18" s="52">
        <v>43060</v>
      </c>
      <c r="B18" s="61" t="s">
        <v>39</v>
      </c>
      <c r="C18" s="61" t="s">
        <v>15</v>
      </c>
      <c r="D18" s="54">
        <v>3000</v>
      </c>
      <c r="E18" s="54">
        <v>269.5</v>
      </c>
      <c r="F18" s="54">
        <v>271.5</v>
      </c>
      <c r="G18" s="54">
        <v>273.5</v>
      </c>
      <c r="H18" s="54">
        <v>267</v>
      </c>
      <c r="I18" s="54">
        <v>269.5</v>
      </c>
      <c r="J18" s="76">
        <v>0</v>
      </c>
      <c r="K18" s="76">
        <v>0</v>
      </c>
      <c r="L18" s="54" t="s">
        <v>33</v>
      </c>
      <c r="M18" s="51"/>
      <c r="N18" s="40"/>
      <c r="O18" s="41"/>
      <c r="P18" s="41"/>
      <c r="Q18" s="41"/>
      <c r="R18" s="41"/>
    </row>
    <row r="19" spans="1:18" s="42" customFormat="1" ht="18.75">
      <c r="A19" s="52">
        <v>43059</v>
      </c>
      <c r="B19" s="61" t="s">
        <v>30</v>
      </c>
      <c r="C19" s="61" t="s">
        <v>15</v>
      </c>
      <c r="D19" s="54">
        <v>5000</v>
      </c>
      <c r="E19" s="54">
        <v>225.5</v>
      </c>
      <c r="F19" s="54">
        <v>228</v>
      </c>
      <c r="G19" s="54">
        <v>230</v>
      </c>
      <c r="H19" s="54">
        <v>224.5</v>
      </c>
      <c r="I19" s="54">
        <v>230</v>
      </c>
      <c r="J19" s="76">
        <v>4.5</v>
      </c>
      <c r="K19" s="76">
        <v>22500</v>
      </c>
      <c r="L19" s="54" t="s">
        <v>13</v>
      </c>
      <c r="M19" s="51"/>
      <c r="N19" s="40"/>
      <c r="O19" s="41"/>
      <c r="P19" s="41"/>
      <c r="Q19" s="41"/>
      <c r="R19" s="41"/>
    </row>
    <row r="20" spans="1:18" s="42" customFormat="1" ht="18.75">
      <c r="A20" s="52">
        <v>43059</v>
      </c>
      <c r="B20" s="61" t="s">
        <v>57</v>
      </c>
      <c r="C20" s="61" t="s">
        <v>15</v>
      </c>
      <c r="D20" s="54">
        <v>1000</v>
      </c>
      <c r="E20" s="54">
        <v>619.5</v>
      </c>
      <c r="F20" s="54">
        <v>626</v>
      </c>
      <c r="G20" s="54">
        <v>632</v>
      </c>
      <c r="H20" s="54">
        <v>613</v>
      </c>
      <c r="I20" s="54">
        <v>629.9</v>
      </c>
      <c r="J20" s="76">
        <v>10.4</v>
      </c>
      <c r="K20" s="76">
        <v>10400</v>
      </c>
      <c r="L20" s="53" t="s">
        <v>13</v>
      </c>
      <c r="M20" s="51"/>
      <c r="N20" s="40"/>
      <c r="O20" s="41"/>
      <c r="P20" s="41"/>
      <c r="Q20" s="41"/>
      <c r="R20" s="41"/>
    </row>
    <row r="21" spans="1:18" s="42" customFormat="1" ht="18.75">
      <c r="A21" s="52">
        <v>43055</v>
      </c>
      <c r="B21" s="61" t="s">
        <v>49</v>
      </c>
      <c r="C21" s="61" t="s">
        <v>15</v>
      </c>
      <c r="D21" s="54">
        <v>1000</v>
      </c>
      <c r="E21" s="54">
        <v>899</v>
      </c>
      <c r="F21" s="54">
        <v>905.5</v>
      </c>
      <c r="G21" s="54">
        <v>912</v>
      </c>
      <c r="H21" s="54">
        <v>893.9</v>
      </c>
      <c r="I21" s="54">
        <v>907.8</v>
      </c>
      <c r="J21" s="76">
        <v>8.8000000000000007</v>
      </c>
      <c r="K21" s="76">
        <v>8800</v>
      </c>
      <c r="L21" s="53" t="s">
        <v>13</v>
      </c>
      <c r="M21" s="51"/>
      <c r="N21" s="40"/>
      <c r="O21" s="41"/>
      <c r="P21" s="41"/>
      <c r="Q21" s="41"/>
      <c r="R21" s="41"/>
    </row>
    <row r="22" spans="1:18" s="42" customFormat="1" ht="18.75">
      <c r="A22" s="52">
        <v>43054</v>
      </c>
      <c r="B22" s="61" t="s">
        <v>56</v>
      </c>
      <c r="C22" s="61" t="s">
        <v>15</v>
      </c>
      <c r="D22" s="54">
        <v>1200</v>
      </c>
      <c r="E22" s="54">
        <v>707</v>
      </c>
      <c r="F22" s="54">
        <v>712</v>
      </c>
      <c r="G22" s="54">
        <v>718</v>
      </c>
      <c r="H22" s="54">
        <v>702</v>
      </c>
      <c r="I22" s="54">
        <v>718</v>
      </c>
      <c r="J22" s="76">
        <v>11</v>
      </c>
      <c r="K22" s="76">
        <v>13200</v>
      </c>
      <c r="L22" s="53" t="s">
        <v>13</v>
      </c>
      <c r="M22" s="51"/>
      <c r="N22" s="40"/>
      <c r="O22" s="41"/>
      <c r="P22" s="41"/>
      <c r="Q22" s="41"/>
      <c r="R22" s="41"/>
    </row>
    <row r="23" spans="1:18" s="42" customFormat="1" ht="18.75">
      <c r="A23" s="52">
        <v>43054</v>
      </c>
      <c r="B23" s="61" t="s">
        <v>55</v>
      </c>
      <c r="C23" s="61" t="s">
        <v>15</v>
      </c>
      <c r="D23" s="54">
        <v>2000</v>
      </c>
      <c r="E23" s="54">
        <v>404</v>
      </c>
      <c r="F23" s="54">
        <v>408</v>
      </c>
      <c r="G23" s="54">
        <v>413</v>
      </c>
      <c r="H23" s="54">
        <v>400</v>
      </c>
      <c r="I23" s="54">
        <v>408</v>
      </c>
      <c r="J23" s="76">
        <v>4</v>
      </c>
      <c r="K23" s="76">
        <v>8000</v>
      </c>
      <c r="L23" s="53" t="s">
        <v>13</v>
      </c>
      <c r="M23" s="51"/>
      <c r="N23" s="40"/>
      <c r="O23" s="41"/>
      <c r="P23" s="41"/>
      <c r="Q23" s="41"/>
      <c r="R23" s="41"/>
    </row>
    <row r="24" spans="1:18" s="42" customFormat="1" ht="18.75">
      <c r="A24" s="52">
        <v>43053</v>
      </c>
      <c r="B24" s="61" t="s">
        <v>26</v>
      </c>
      <c r="C24" s="61" t="s">
        <v>12</v>
      </c>
      <c r="D24" s="54">
        <v>1750</v>
      </c>
      <c r="E24" s="54">
        <v>315.5</v>
      </c>
      <c r="F24" s="54">
        <v>313.5</v>
      </c>
      <c r="G24" s="54">
        <v>310</v>
      </c>
      <c r="H24" s="54">
        <v>317.89999999999998</v>
      </c>
      <c r="I24" s="54">
        <v>310</v>
      </c>
      <c r="J24" s="76">
        <v>5.5</v>
      </c>
      <c r="K24" s="76">
        <v>9625</v>
      </c>
      <c r="L24" s="53" t="s">
        <v>13</v>
      </c>
      <c r="M24" s="51"/>
      <c r="N24" s="40"/>
      <c r="O24" s="41"/>
      <c r="P24" s="41"/>
      <c r="Q24" s="41"/>
      <c r="R24" s="41"/>
    </row>
    <row r="25" spans="1:18" s="42" customFormat="1" ht="18.75">
      <c r="A25" s="52">
        <v>43053</v>
      </c>
      <c r="B25" s="61" t="s">
        <v>25</v>
      </c>
      <c r="C25" s="61" t="s">
        <v>12</v>
      </c>
      <c r="D25" s="54">
        <v>1575</v>
      </c>
      <c r="E25" s="54">
        <v>417</v>
      </c>
      <c r="F25" s="54">
        <v>414</v>
      </c>
      <c r="G25" s="54">
        <v>409</v>
      </c>
      <c r="H25" s="54">
        <v>421</v>
      </c>
      <c r="I25" s="54">
        <v>414</v>
      </c>
      <c r="J25" s="76">
        <v>3</v>
      </c>
      <c r="K25" s="76">
        <v>4725</v>
      </c>
      <c r="L25" s="53" t="s">
        <v>13</v>
      </c>
      <c r="M25" s="51"/>
      <c r="N25" s="40"/>
      <c r="O25" s="41"/>
      <c r="P25" s="41"/>
      <c r="Q25" s="41"/>
      <c r="R25" s="41"/>
    </row>
    <row r="26" spans="1:18" s="42" customFormat="1" ht="18.75">
      <c r="A26" s="52">
        <v>43052</v>
      </c>
      <c r="B26" s="61" t="s">
        <v>42</v>
      </c>
      <c r="C26" s="61" t="s">
        <v>12</v>
      </c>
      <c r="D26" s="54">
        <v>1000</v>
      </c>
      <c r="E26" s="54">
        <v>871</v>
      </c>
      <c r="F26" s="54">
        <v>867</v>
      </c>
      <c r="G26" s="54">
        <v>863</v>
      </c>
      <c r="H26" s="54">
        <v>876</v>
      </c>
      <c r="I26" s="54">
        <v>863</v>
      </c>
      <c r="J26" s="76">
        <v>8</v>
      </c>
      <c r="K26" s="76">
        <v>8000</v>
      </c>
      <c r="L26" s="53" t="s">
        <v>13</v>
      </c>
      <c r="M26" s="51"/>
      <c r="N26" s="40"/>
      <c r="O26" s="41"/>
      <c r="P26" s="41"/>
      <c r="Q26" s="41"/>
      <c r="R26" s="41"/>
    </row>
    <row r="27" spans="1:18" s="42" customFormat="1" ht="18.75">
      <c r="A27" s="52">
        <v>43052</v>
      </c>
      <c r="B27" s="61" t="s">
        <v>54</v>
      </c>
      <c r="C27" s="61" t="s">
        <v>15</v>
      </c>
      <c r="D27" s="54">
        <v>3500</v>
      </c>
      <c r="E27" s="54">
        <v>191.8</v>
      </c>
      <c r="F27" s="54">
        <v>195</v>
      </c>
      <c r="G27" s="54">
        <v>198</v>
      </c>
      <c r="H27" s="54">
        <v>189</v>
      </c>
      <c r="I27" s="54">
        <v>190.5</v>
      </c>
      <c r="J27" s="77">
        <v>-1.3</v>
      </c>
      <c r="K27" s="77">
        <v>-4550</v>
      </c>
      <c r="L27" s="60" t="s">
        <v>14</v>
      </c>
      <c r="M27" s="51"/>
      <c r="N27" s="40"/>
      <c r="O27" s="41"/>
      <c r="P27" s="41"/>
      <c r="Q27" s="41"/>
      <c r="R27" s="41"/>
    </row>
    <row r="28" spans="1:18" s="42" customFormat="1" ht="18.75">
      <c r="A28" s="52">
        <v>43049</v>
      </c>
      <c r="B28" s="61" t="s">
        <v>53</v>
      </c>
      <c r="C28" s="61" t="s">
        <v>15</v>
      </c>
      <c r="D28" s="54">
        <v>3000</v>
      </c>
      <c r="E28" s="54">
        <v>321</v>
      </c>
      <c r="F28" s="54">
        <v>324</v>
      </c>
      <c r="G28" s="54">
        <v>328</v>
      </c>
      <c r="H28" s="54">
        <v>318</v>
      </c>
      <c r="I28" s="54">
        <v>328</v>
      </c>
      <c r="J28" s="76">
        <v>7</v>
      </c>
      <c r="K28" s="76">
        <v>21000</v>
      </c>
      <c r="L28" s="53" t="s">
        <v>13</v>
      </c>
      <c r="M28" s="51"/>
      <c r="N28" s="40"/>
      <c r="O28" s="41"/>
      <c r="P28" s="41"/>
      <c r="Q28" s="41"/>
      <c r="R28" s="41"/>
    </row>
    <row r="29" spans="1:18" s="42" customFormat="1" ht="18.75">
      <c r="A29" s="52">
        <v>43048</v>
      </c>
      <c r="B29" s="61" t="s">
        <v>40</v>
      </c>
      <c r="C29" s="61" t="s">
        <v>15</v>
      </c>
      <c r="D29" s="54">
        <v>2000</v>
      </c>
      <c r="E29" s="54">
        <v>512</v>
      </c>
      <c r="F29" s="54">
        <v>516</v>
      </c>
      <c r="G29" s="54">
        <v>519</v>
      </c>
      <c r="H29" s="54">
        <v>507</v>
      </c>
      <c r="I29" s="54">
        <v>519</v>
      </c>
      <c r="J29" s="76">
        <v>6</v>
      </c>
      <c r="K29" s="76">
        <v>12000</v>
      </c>
      <c r="L29" s="53" t="s">
        <v>13</v>
      </c>
      <c r="M29" s="51"/>
      <c r="N29" s="40"/>
      <c r="O29" s="41"/>
      <c r="P29" s="41"/>
      <c r="Q29" s="41"/>
      <c r="R29" s="41"/>
    </row>
    <row r="30" spans="1:18" s="42" customFormat="1" ht="18.75">
      <c r="A30" s="52">
        <v>43047</v>
      </c>
      <c r="B30" s="61" t="s">
        <v>40</v>
      </c>
      <c r="C30" s="61" t="s">
        <v>15</v>
      </c>
      <c r="D30" s="54">
        <v>2000</v>
      </c>
      <c r="E30" s="54">
        <v>506</v>
      </c>
      <c r="F30" s="54">
        <v>509</v>
      </c>
      <c r="G30" s="54">
        <v>513</v>
      </c>
      <c r="H30" s="54">
        <v>502.5</v>
      </c>
      <c r="I30" s="54">
        <v>513</v>
      </c>
      <c r="J30" s="76">
        <v>7</v>
      </c>
      <c r="K30" s="76">
        <v>14000</v>
      </c>
      <c r="L30" s="53" t="s">
        <v>13</v>
      </c>
      <c r="M30" s="51"/>
      <c r="N30" s="40"/>
      <c r="O30" s="41"/>
      <c r="P30" s="41"/>
      <c r="Q30" s="41"/>
      <c r="R30" s="41"/>
    </row>
    <row r="31" spans="1:18" s="42" customFormat="1" ht="18.75">
      <c r="A31" s="52">
        <v>43046</v>
      </c>
      <c r="B31" s="61" t="s">
        <v>49</v>
      </c>
      <c r="C31" s="61" t="s">
        <v>12</v>
      </c>
      <c r="D31" s="54">
        <v>1000</v>
      </c>
      <c r="E31" s="54">
        <v>923</v>
      </c>
      <c r="F31" s="54">
        <v>917</v>
      </c>
      <c r="G31" s="54">
        <v>912</v>
      </c>
      <c r="H31" s="54">
        <v>927</v>
      </c>
      <c r="I31" s="54">
        <v>912</v>
      </c>
      <c r="J31" s="76">
        <v>11</v>
      </c>
      <c r="K31" s="76">
        <v>11000</v>
      </c>
      <c r="L31" s="53" t="s">
        <v>13</v>
      </c>
      <c r="M31" s="51"/>
      <c r="N31" s="40"/>
      <c r="O31" s="41"/>
      <c r="P31" s="41"/>
      <c r="Q31" s="41"/>
      <c r="R31" s="41"/>
    </row>
    <row r="32" spans="1:18" s="42" customFormat="1" ht="18.75">
      <c r="A32" s="52">
        <v>43045</v>
      </c>
      <c r="B32" s="61" t="s">
        <v>52</v>
      </c>
      <c r="C32" s="61" t="s">
        <v>15</v>
      </c>
      <c r="D32" s="54">
        <v>75</v>
      </c>
      <c r="E32" s="54">
        <v>10460</v>
      </c>
      <c r="F32" s="54">
        <v>10495</v>
      </c>
      <c r="G32" s="54">
        <v>10520</v>
      </c>
      <c r="H32" s="54">
        <v>10425</v>
      </c>
      <c r="I32" s="54">
        <v>10515</v>
      </c>
      <c r="J32" s="76">
        <v>55</v>
      </c>
      <c r="K32" s="76">
        <v>4125</v>
      </c>
      <c r="L32" s="53" t="s">
        <v>13</v>
      </c>
      <c r="M32" s="51"/>
      <c r="N32" s="40"/>
      <c r="O32" s="41"/>
      <c r="P32" s="41"/>
      <c r="Q32" s="41"/>
      <c r="R32" s="41"/>
    </row>
    <row r="33" spans="1:18" s="42" customFormat="1" ht="18.75">
      <c r="A33" s="52">
        <v>43045</v>
      </c>
      <c r="B33" s="61" t="s">
        <v>48</v>
      </c>
      <c r="C33" s="61" t="s">
        <v>15</v>
      </c>
      <c r="D33" s="54">
        <v>8000</v>
      </c>
      <c r="E33" s="54">
        <v>126</v>
      </c>
      <c r="F33" s="54">
        <v>127.5</v>
      </c>
      <c r="G33" s="54">
        <v>129</v>
      </c>
      <c r="H33" s="54">
        <v>124.5</v>
      </c>
      <c r="I33" s="54">
        <v>124.5</v>
      </c>
      <c r="J33" s="77">
        <v>-1.5</v>
      </c>
      <c r="K33" s="77">
        <v>-12000</v>
      </c>
      <c r="L33" s="60" t="s">
        <v>14</v>
      </c>
      <c r="M33" s="51"/>
      <c r="N33" s="40"/>
      <c r="O33" s="41"/>
      <c r="P33" s="41"/>
      <c r="Q33" s="41"/>
      <c r="R33" s="41"/>
    </row>
    <row r="34" spans="1:18" s="42" customFormat="1" ht="18.75">
      <c r="A34" s="52">
        <v>43042</v>
      </c>
      <c r="B34" s="61" t="s">
        <v>45</v>
      </c>
      <c r="C34" s="61" t="s">
        <v>15</v>
      </c>
      <c r="D34" s="54">
        <v>6000</v>
      </c>
      <c r="E34" s="54">
        <v>141</v>
      </c>
      <c r="F34" s="54">
        <v>142.5</v>
      </c>
      <c r="G34" s="54">
        <v>144</v>
      </c>
      <c r="H34" s="54">
        <v>139</v>
      </c>
      <c r="I34" s="54">
        <v>142.5</v>
      </c>
      <c r="J34" s="76">
        <v>1.5</v>
      </c>
      <c r="K34" s="76">
        <v>9000</v>
      </c>
      <c r="L34" s="53" t="s">
        <v>13</v>
      </c>
      <c r="M34" s="51"/>
      <c r="N34" s="40"/>
      <c r="O34" s="41"/>
      <c r="P34" s="41"/>
      <c r="Q34" s="41"/>
      <c r="R34" s="41"/>
    </row>
    <row r="35" spans="1:18" s="42" customFormat="1" ht="18.75">
      <c r="A35" s="52">
        <v>43042</v>
      </c>
      <c r="B35" s="61" t="s">
        <v>43</v>
      </c>
      <c r="C35" s="61" t="s">
        <v>15</v>
      </c>
      <c r="D35" s="54">
        <v>1000</v>
      </c>
      <c r="E35" s="54">
        <v>714</v>
      </c>
      <c r="F35" s="54">
        <v>719</v>
      </c>
      <c r="G35" s="54">
        <v>725</v>
      </c>
      <c r="H35" s="54">
        <v>708</v>
      </c>
      <c r="I35" s="54">
        <v>714</v>
      </c>
      <c r="J35" s="76">
        <v>0</v>
      </c>
      <c r="K35" s="76">
        <v>0</v>
      </c>
      <c r="L35" s="66" t="s">
        <v>33</v>
      </c>
      <c r="M35" s="51"/>
      <c r="N35" s="40"/>
      <c r="O35" s="41"/>
      <c r="P35" s="41"/>
      <c r="Q35" s="41"/>
      <c r="R35" s="41"/>
    </row>
    <row r="36" spans="1:18" s="42" customFormat="1" ht="18.75">
      <c r="A36" s="52">
        <v>43041</v>
      </c>
      <c r="B36" s="61" t="s">
        <v>25</v>
      </c>
      <c r="C36" s="61" t="s">
        <v>15</v>
      </c>
      <c r="D36" s="54">
        <v>1575</v>
      </c>
      <c r="E36" s="54">
        <v>451</v>
      </c>
      <c r="F36" s="54">
        <v>456</v>
      </c>
      <c r="G36" s="54">
        <v>461</v>
      </c>
      <c r="H36" s="54">
        <v>446</v>
      </c>
      <c r="I36" s="54">
        <v>446</v>
      </c>
      <c r="J36" s="77">
        <v>-5</v>
      </c>
      <c r="K36" s="77">
        <v>-7875</v>
      </c>
      <c r="L36" s="60" t="s">
        <v>14</v>
      </c>
      <c r="M36" s="51"/>
      <c r="N36" s="40"/>
      <c r="O36" s="41"/>
      <c r="P36" s="41"/>
      <c r="Q36" s="41"/>
      <c r="R36" s="41"/>
    </row>
    <row r="37" spans="1:18" s="42" customFormat="1" ht="18.75">
      <c r="A37" s="84">
        <v>43040</v>
      </c>
      <c r="B37" s="85" t="s">
        <v>45</v>
      </c>
      <c r="C37" s="85" t="s">
        <v>15</v>
      </c>
      <c r="D37" s="86">
        <v>6000</v>
      </c>
      <c r="E37" s="86">
        <v>137</v>
      </c>
      <c r="F37" s="86">
        <v>138.5</v>
      </c>
      <c r="G37" s="86">
        <v>140</v>
      </c>
      <c r="H37" s="86">
        <v>135.5</v>
      </c>
      <c r="I37" s="86">
        <v>138.5</v>
      </c>
      <c r="J37" s="87">
        <v>1.5</v>
      </c>
      <c r="K37" s="87">
        <v>9000</v>
      </c>
      <c r="L37" s="88" t="s">
        <v>13</v>
      </c>
      <c r="M37" s="89"/>
      <c r="N37" s="40"/>
      <c r="O37" s="41"/>
      <c r="P37" s="41"/>
      <c r="Q37" s="41"/>
      <c r="R37" s="41"/>
    </row>
    <row r="38" spans="1:18" s="42" customFormat="1" ht="18.75">
      <c r="A38" s="110"/>
      <c r="B38" s="111"/>
      <c r="C38" s="111"/>
      <c r="D38" s="112"/>
      <c r="E38" s="112"/>
      <c r="F38" s="112"/>
      <c r="G38" s="112"/>
      <c r="H38" s="112"/>
      <c r="I38" s="112"/>
      <c r="J38" s="113"/>
      <c r="K38" s="113"/>
      <c r="L38" s="114"/>
      <c r="M38" s="115"/>
      <c r="N38" s="40"/>
      <c r="O38" s="41"/>
      <c r="P38" s="41"/>
      <c r="Q38" s="41"/>
      <c r="R38" s="41"/>
    </row>
    <row r="39" spans="1:18" s="42" customFormat="1" ht="18.75">
      <c r="A39" s="90"/>
      <c r="B39" s="91"/>
      <c r="C39" s="91"/>
      <c r="D39" s="92"/>
      <c r="E39" s="92"/>
      <c r="F39" s="92"/>
      <c r="G39" s="92"/>
      <c r="H39" s="92"/>
      <c r="I39" s="92"/>
      <c r="J39" s="93"/>
      <c r="K39" s="93"/>
      <c r="L39" s="94"/>
      <c r="M39" s="95"/>
      <c r="N39" s="40"/>
      <c r="O39" s="41"/>
      <c r="P39" s="41"/>
      <c r="Q39" s="41"/>
      <c r="R39" s="41"/>
    </row>
    <row r="40" spans="1:18" s="42" customFormat="1" ht="18.75">
      <c r="A40" s="90"/>
      <c r="B40" s="91"/>
      <c r="C40" s="91"/>
      <c r="D40" s="92"/>
      <c r="E40" s="92"/>
      <c r="F40" s="92"/>
      <c r="G40" s="92"/>
      <c r="H40" s="92"/>
      <c r="I40" s="92"/>
      <c r="J40" s="96"/>
      <c r="K40" s="96"/>
      <c r="L40" s="97"/>
      <c r="M40" s="95"/>
      <c r="N40" s="40"/>
      <c r="O40" s="41"/>
      <c r="P40" s="41"/>
      <c r="Q40" s="41"/>
      <c r="R40" s="41"/>
    </row>
    <row r="41" spans="1:18" s="42" customFormat="1" ht="18.75">
      <c r="A41" s="90"/>
      <c r="B41" s="91"/>
      <c r="C41" s="91"/>
      <c r="D41" s="92"/>
      <c r="E41" s="92"/>
      <c r="F41" s="92"/>
      <c r="G41" s="92"/>
      <c r="H41" s="92"/>
      <c r="I41" s="92"/>
      <c r="J41" s="93"/>
      <c r="K41" s="93"/>
      <c r="L41" s="94"/>
      <c r="M41" s="95"/>
      <c r="N41" s="40"/>
      <c r="O41" s="41"/>
      <c r="P41" s="41"/>
      <c r="Q41" s="41"/>
      <c r="R41" s="41"/>
    </row>
    <row r="42" spans="1:18" s="42" customFormat="1" ht="18.75">
      <c r="A42" s="90"/>
      <c r="B42" s="91"/>
      <c r="C42" s="91"/>
      <c r="D42" s="92"/>
      <c r="E42" s="92"/>
      <c r="F42" s="92"/>
      <c r="G42" s="92"/>
      <c r="H42" s="92"/>
      <c r="I42" s="92"/>
      <c r="J42" s="96"/>
      <c r="K42" s="96"/>
      <c r="L42" s="97"/>
      <c r="M42" s="95"/>
      <c r="N42" s="40"/>
      <c r="O42" s="41"/>
      <c r="P42" s="41"/>
      <c r="Q42" s="41"/>
      <c r="R42" s="41"/>
    </row>
    <row r="43" spans="1:18" s="42" customFormat="1" ht="18.75">
      <c r="A43" s="90"/>
      <c r="B43" s="91"/>
      <c r="C43" s="91"/>
      <c r="D43" s="92"/>
      <c r="E43" s="92"/>
      <c r="F43" s="92"/>
      <c r="G43" s="92"/>
      <c r="H43" s="92"/>
      <c r="I43" s="92"/>
      <c r="J43" s="93"/>
      <c r="K43" s="93"/>
      <c r="L43" s="94"/>
      <c r="M43" s="95"/>
      <c r="N43" s="40"/>
      <c r="O43" s="41"/>
      <c r="P43" s="41"/>
      <c r="Q43" s="41"/>
      <c r="R43" s="41"/>
    </row>
    <row r="44" spans="1:18" s="42" customFormat="1" ht="18.75">
      <c r="A44" s="90"/>
      <c r="B44" s="91"/>
      <c r="C44" s="91"/>
      <c r="D44" s="92"/>
      <c r="E44" s="92"/>
      <c r="F44" s="92"/>
      <c r="G44" s="92"/>
      <c r="H44" s="92"/>
      <c r="I44" s="92"/>
      <c r="J44" s="93"/>
      <c r="K44" s="93"/>
      <c r="L44" s="94"/>
      <c r="M44" s="95"/>
      <c r="N44" s="40"/>
      <c r="O44" s="41"/>
      <c r="P44" s="41"/>
      <c r="Q44" s="41"/>
      <c r="R44" s="41"/>
    </row>
    <row r="45" spans="1:18" s="42" customFormat="1" ht="18.75">
      <c r="A45" s="90"/>
      <c r="B45" s="94"/>
      <c r="C45" s="94"/>
      <c r="D45" s="94"/>
      <c r="E45" s="92"/>
      <c r="F45" s="92"/>
      <c r="G45" s="92"/>
      <c r="H45" s="92"/>
      <c r="I45" s="92"/>
      <c r="J45" s="98"/>
      <c r="K45" s="99"/>
      <c r="L45" s="94"/>
      <c r="M45" s="95"/>
      <c r="N45" s="40"/>
      <c r="O45" s="41"/>
      <c r="P45" s="41"/>
      <c r="Q45" s="41"/>
      <c r="R45" s="41"/>
    </row>
    <row r="46" spans="1:18" s="42" customFormat="1" ht="18.75">
      <c r="A46" s="9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94"/>
      <c r="M46" s="95"/>
      <c r="N46" s="40"/>
      <c r="O46" s="41"/>
      <c r="P46" s="41"/>
      <c r="Q46" s="41"/>
      <c r="R46" s="41"/>
    </row>
    <row r="47" spans="1:18" s="42" customFormat="1" ht="18.75">
      <c r="A47" s="90"/>
      <c r="B47" s="94"/>
      <c r="C47" s="94"/>
      <c r="D47" s="94"/>
      <c r="E47" s="92"/>
      <c r="F47" s="92"/>
      <c r="G47" s="92"/>
      <c r="H47" s="92"/>
      <c r="I47" s="92"/>
      <c r="J47" s="98"/>
      <c r="K47" s="99"/>
      <c r="L47" s="94"/>
      <c r="M47" s="95"/>
      <c r="N47" s="40"/>
      <c r="O47" s="41"/>
      <c r="P47" s="41"/>
      <c r="Q47" s="41"/>
      <c r="R47" s="41"/>
    </row>
    <row r="48" spans="1:18" s="42" customFormat="1" ht="18.75">
      <c r="A48" s="90"/>
      <c r="B48" s="94"/>
      <c r="C48" s="94"/>
      <c r="D48" s="94"/>
      <c r="E48" s="92"/>
      <c r="F48" s="92"/>
      <c r="G48" s="92"/>
      <c r="H48" s="92"/>
      <c r="I48" s="92"/>
      <c r="J48" s="98"/>
      <c r="K48" s="99"/>
      <c r="L48" s="94"/>
      <c r="M48" s="95"/>
      <c r="N48" s="40"/>
      <c r="O48" s="41"/>
      <c r="P48" s="41"/>
      <c r="Q48" s="41"/>
      <c r="R48" s="41"/>
    </row>
    <row r="49" spans="1:18" s="42" customFormat="1" ht="18.75">
      <c r="A49" s="90"/>
      <c r="B49" s="94"/>
      <c r="C49" s="94"/>
      <c r="D49" s="94"/>
      <c r="E49" s="92"/>
      <c r="F49" s="92"/>
      <c r="G49" s="92"/>
      <c r="H49" s="92"/>
      <c r="I49" s="92"/>
      <c r="J49" s="98"/>
      <c r="K49" s="99"/>
      <c r="L49" s="94"/>
      <c r="M49" s="95"/>
      <c r="N49" s="40"/>
      <c r="O49" s="41"/>
      <c r="P49" s="41"/>
      <c r="Q49" s="41"/>
      <c r="R49" s="41"/>
    </row>
    <row r="50" spans="1:18" s="42" customFormat="1" ht="18.75">
      <c r="A50" s="90"/>
      <c r="B50" s="94"/>
      <c r="C50" s="94"/>
      <c r="D50" s="94"/>
      <c r="E50" s="92"/>
      <c r="F50" s="92"/>
      <c r="G50" s="92"/>
      <c r="H50" s="92"/>
      <c r="I50" s="92"/>
      <c r="J50" s="98"/>
      <c r="K50" s="99"/>
      <c r="L50" s="94"/>
      <c r="M50" s="95"/>
      <c r="N50" s="40"/>
      <c r="O50" s="41"/>
      <c r="P50" s="41"/>
      <c r="Q50" s="41"/>
      <c r="R50" s="41"/>
    </row>
    <row r="51" spans="1:18" s="42" customFormat="1" ht="18.75">
      <c r="A51" s="90"/>
      <c r="B51" s="94"/>
      <c r="C51" s="94"/>
      <c r="D51" s="94"/>
      <c r="E51" s="92"/>
      <c r="F51" s="92"/>
      <c r="G51" s="92"/>
      <c r="H51" s="92"/>
      <c r="I51" s="92"/>
      <c r="J51" s="98"/>
      <c r="K51" s="99"/>
      <c r="L51" s="94"/>
      <c r="M51" s="95"/>
      <c r="N51" s="40"/>
      <c r="O51" s="41"/>
      <c r="P51" s="41"/>
      <c r="Q51" s="41"/>
      <c r="R51" s="41"/>
    </row>
    <row r="52" spans="1:18" s="42" customFormat="1" ht="18.75">
      <c r="A52" s="90"/>
      <c r="B52" s="94"/>
      <c r="C52" s="94"/>
      <c r="D52" s="94"/>
      <c r="E52" s="92"/>
      <c r="F52" s="92"/>
      <c r="G52" s="92"/>
      <c r="H52" s="92"/>
      <c r="I52" s="92"/>
      <c r="J52" s="97"/>
      <c r="K52" s="101"/>
      <c r="L52" s="97"/>
      <c r="M52" s="95"/>
      <c r="N52" s="40"/>
      <c r="O52" s="41"/>
      <c r="P52" s="41"/>
      <c r="Q52" s="41"/>
      <c r="R52" s="41"/>
    </row>
    <row r="53" spans="1:18" s="42" customFormat="1" ht="18.75">
      <c r="A53" s="90"/>
      <c r="B53" s="94"/>
      <c r="C53" s="94"/>
      <c r="D53" s="94"/>
      <c r="E53" s="92"/>
      <c r="F53" s="92"/>
      <c r="G53" s="92"/>
      <c r="H53" s="92"/>
      <c r="I53" s="92"/>
      <c r="J53" s="98"/>
      <c r="K53" s="99"/>
      <c r="L53" s="94"/>
      <c r="M53" s="95"/>
      <c r="N53" s="40"/>
      <c r="O53" s="41"/>
      <c r="P53" s="41"/>
      <c r="Q53" s="41"/>
      <c r="R53" s="41"/>
    </row>
    <row r="54" spans="1:18" s="42" customFormat="1" ht="18.75">
      <c r="A54" s="90"/>
      <c r="B54" s="94"/>
      <c r="C54" s="94"/>
      <c r="D54" s="94"/>
      <c r="E54" s="92"/>
      <c r="F54" s="92"/>
      <c r="G54" s="92"/>
      <c r="H54" s="92"/>
      <c r="I54" s="92"/>
      <c r="J54" s="98"/>
      <c r="K54" s="99"/>
      <c r="L54" s="94"/>
      <c r="M54" s="95"/>
      <c r="N54" s="40"/>
      <c r="O54" s="41"/>
      <c r="P54" s="41"/>
      <c r="Q54" s="41"/>
      <c r="R54" s="41"/>
    </row>
    <row r="55" spans="1:18" s="42" customFormat="1" ht="18.75">
      <c r="A55" s="90"/>
      <c r="B55" s="94"/>
      <c r="C55" s="94"/>
      <c r="D55" s="94"/>
      <c r="E55" s="92"/>
      <c r="F55" s="92"/>
      <c r="G55" s="92"/>
      <c r="H55" s="92"/>
      <c r="I55" s="92"/>
      <c r="J55" s="98"/>
      <c r="K55" s="99"/>
      <c r="L55" s="94"/>
      <c r="M55" s="95"/>
      <c r="N55" s="40"/>
      <c r="O55" s="41"/>
      <c r="P55" s="41"/>
      <c r="Q55" s="41"/>
      <c r="R55" s="41"/>
    </row>
    <row r="56" spans="1:18" s="42" customFormat="1" ht="18.75">
      <c r="A56" s="90"/>
      <c r="B56" s="94"/>
      <c r="C56" s="94"/>
      <c r="D56" s="94"/>
      <c r="E56" s="92"/>
      <c r="F56" s="92"/>
      <c r="G56" s="92"/>
      <c r="H56" s="92"/>
      <c r="I56" s="92"/>
      <c r="J56" s="98"/>
      <c r="K56" s="99"/>
      <c r="L56" s="94"/>
      <c r="M56" s="95"/>
      <c r="N56" s="40"/>
      <c r="O56" s="41"/>
      <c r="P56" s="41"/>
      <c r="Q56" s="41"/>
      <c r="R56" s="41"/>
    </row>
    <row r="57" spans="1:18" s="42" customFormat="1" ht="18.75">
      <c r="A57" s="90"/>
      <c r="B57" s="94"/>
      <c r="C57" s="94"/>
      <c r="D57" s="94"/>
      <c r="E57" s="92"/>
      <c r="F57" s="92"/>
      <c r="G57" s="92"/>
      <c r="H57" s="92"/>
      <c r="I57" s="92"/>
      <c r="J57" s="98"/>
      <c r="K57" s="99"/>
      <c r="L57" s="94"/>
      <c r="M57" s="95"/>
      <c r="N57" s="40"/>
      <c r="O57" s="41"/>
      <c r="P57" s="41"/>
      <c r="Q57" s="41"/>
      <c r="R57" s="41"/>
    </row>
    <row r="58" spans="1:18" s="42" customFormat="1" ht="18.75">
      <c r="A58" s="90"/>
      <c r="B58" s="94"/>
      <c r="C58" s="94"/>
      <c r="D58" s="94"/>
      <c r="E58" s="92"/>
      <c r="F58" s="92"/>
      <c r="G58" s="92"/>
      <c r="H58" s="92"/>
      <c r="I58" s="92"/>
      <c r="J58" s="98"/>
      <c r="K58" s="99"/>
      <c r="L58" s="94"/>
      <c r="M58" s="95"/>
      <c r="N58" s="40"/>
      <c r="O58" s="41"/>
      <c r="P58" s="41"/>
      <c r="Q58" s="41"/>
      <c r="R58" s="41"/>
    </row>
    <row r="59" spans="1:18" s="42" customFormat="1" ht="18.75">
      <c r="A59" s="90"/>
      <c r="B59" s="94"/>
      <c r="C59" s="94"/>
      <c r="D59" s="94"/>
      <c r="E59" s="92"/>
      <c r="F59" s="92"/>
      <c r="G59" s="92"/>
      <c r="H59" s="92"/>
      <c r="I59" s="92"/>
      <c r="J59" s="98"/>
      <c r="K59" s="99"/>
      <c r="L59" s="94"/>
      <c r="M59" s="95"/>
      <c r="N59" s="40"/>
      <c r="O59" s="41"/>
      <c r="P59" s="41"/>
      <c r="Q59" s="41"/>
      <c r="R59" s="41"/>
    </row>
    <row r="60" spans="1:18" s="42" customFormat="1" ht="18.75">
      <c r="A60" s="90"/>
      <c r="B60" s="94"/>
      <c r="C60" s="94"/>
      <c r="D60" s="94"/>
      <c r="E60" s="92"/>
      <c r="F60" s="92"/>
      <c r="G60" s="92"/>
      <c r="H60" s="92"/>
      <c r="I60" s="92"/>
      <c r="J60" s="98"/>
      <c r="K60" s="99"/>
      <c r="L60" s="94"/>
      <c r="M60" s="95"/>
      <c r="N60" s="40"/>
      <c r="O60" s="41"/>
      <c r="P60" s="41"/>
      <c r="Q60" s="41"/>
      <c r="R60" s="41"/>
    </row>
    <row r="61" spans="1:18" s="42" customFormat="1" ht="18.75">
      <c r="A61" s="90"/>
      <c r="B61" s="94"/>
      <c r="C61" s="94"/>
      <c r="D61" s="94"/>
      <c r="E61" s="92"/>
      <c r="F61" s="92"/>
      <c r="G61" s="92"/>
      <c r="H61" s="92"/>
      <c r="I61" s="92"/>
      <c r="J61" s="98"/>
      <c r="K61" s="99"/>
      <c r="L61" s="94"/>
      <c r="M61" s="95"/>
      <c r="N61" s="40"/>
      <c r="O61" s="41"/>
      <c r="P61" s="41"/>
      <c r="Q61" s="41"/>
      <c r="R61" s="41"/>
    </row>
    <row r="62" spans="1:18" s="42" customFormat="1" ht="18.75">
      <c r="A62" s="90"/>
      <c r="B62" s="94"/>
      <c r="C62" s="94"/>
      <c r="D62" s="94"/>
      <c r="E62" s="92"/>
      <c r="F62" s="92"/>
      <c r="G62" s="92"/>
      <c r="H62" s="92"/>
      <c r="I62" s="92"/>
      <c r="J62" s="98"/>
      <c r="K62" s="99"/>
      <c r="L62" s="94"/>
      <c r="M62" s="95"/>
      <c r="N62" s="40"/>
      <c r="O62" s="41"/>
      <c r="P62" s="41"/>
      <c r="Q62" s="41"/>
      <c r="R62" s="41"/>
    </row>
    <row r="63" spans="1:18" s="42" customFormat="1" ht="18.75">
      <c r="A63" s="90"/>
      <c r="B63" s="94"/>
      <c r="C63" s="94"/>
      <c r="D63" s="94"/>
      <c r="E63" s="92"/>
      <c r="F63" s="92"/>
      <c r="G63" s="92"/>
      <c r="H63" s="92"/>
      <c r="I63" s="92"/>
      <c r="J63" s="98"/>
      <c r="K63" s="99"/>
      <c r="L63" s="94"/>
      <c r="M63" s="95"/>
      <c r="N63" s="40"/>
      <c r="O63" s="41"/>
      <c r="P63" s="41"/>
      <c r="Q63" s="41"/>
      <c r="R63" s="41"/>
    </row>
    <row r="64" spans="1:18" s="42" customFormat="1" ht="18.75">
      <c r="A64" s="90"/>
      <c r="B64" s="94"/>
      <c r="C64" s="94"/>
      <c r="D64" s="94"/>
      <c r="E64" s="92"/>
      <c r="F64" s="92"/>
      <c r="G64" s="92"/>
      <c r="H64" s="92"/>
      <c r="I64" s="92"/>
      <c r="J64" s="98"/>
      <c r="K64" s="99"/>
      <c r="L64" s="94"/>
      <c r="M64" s="95"/>
      <c r="N64" s="40"/>
      <c r="O64" s="41"/>
      <c r="P64" s="41"/>
      <c r="Q64" s="41"/>
      <c r="R64" s="41"/>
    </row>
    <row r="65" spans="1:18" s="42" customFormat="1" ht="18.75">
      <c r="A65" s="90"/>
      <c r="B65" s="94"/>
      <c r="C65" s="94"/>
      <c r="D65" s="94"/>
      <c r="E65" s="92"/>
      <c r="F65" s="92"/>
      <c r="G65" s="92"/>
      <c r="H65" s="92"/>
      <c r="I65" s="92"/>
      <c r="J65" s="97"/>
      <c r="K65" s="101"/>
      <c r="L65" s="97"/>
      <c r="M65" s="95"/>
      <c r="N65" s="40"/>
      <c r="O65" s="41"/>
      <c r="P65" s="41"/>
      <c r="Q65" s="41"/>
      <c r="R65" s="41"/>
    </row>
    <row r="66" spans="1:18" s="42" customFormat="1" ht="18.75">
      <c r="A66" s="90"/>
      <c r="B66" s="94"/>
      <c r="C66" s="94"/>
      <c r="D66" s="94"/>
      <c r="E66" s="92"/>
      <c r="F66" s="92"/>
      <c r="G66" s="92"/>
      <c r="H66" s="92"/>
      <c r="I66" s="92"/>
      <c r="J66" s="98"/>
      <c r="K66" s="99"/>
      <c r="L66" s="94"/>
      <c r="M66" s="95"/>
      <c r="N66" s="40"/>
      <c r="O66" s="41"/>
      <c r="P66" s="41"/>
      <c r="Q66" s="41"/>
      <c r="R66" s="41"/>
    </row>
    <row r="67" spans="1:18" s="42" customFormat="1" ht="18">
      <c r="A67" s="91"/>
      <c r="B67" s="94"/>
      <c r="C67" s="94"/>
      <c r="D67" s="94"/>
      <c r="E67" s="92"/>
      <c r="F67" s="92"/>
      <c r="G67" s="92"/>
      <c r="H67" s="92"/>
      <c r="I67" s="92"/>
      <c r="J67" s="98"/>
      <c r="K67" s="99"/>
      <c r="L67" s="94"/>
      <c r="M67" s="95"/>
      <c r="N67" s="40"/>
      <c r="O67" s="41"/>
      <c r="P67" s="41"/>
      <c r="Q67" s="41"/>
      <c r="R67" s="41"/>
    </row>
    <row r="68" spans="1:18" s="42" customFormat="1" ht="18">
      <c r="A68" s="91"/>
      <c r="B68" s="94"/>
      <c r="C68" s="94"/>
      <c r="D68" s="94"/>
      <c r="E68" s="92"/>
      <c r="F68" s="92"/>
      <c r="G68" s="92"/>
      <c r="H68" s="92"/>
      <c r="I68" s="92"/>
      <c r="J68" s="97"/>
      <c r="K68" s="101"/>
      <c r="L68" s="97"/>
      <c r="M68" s="95"/>
      <c r="N68" s="40"/>
      <c r="O68" s="41"/>
      <c r="P68" s="41"/>
      <c r="Q68" s="41"/>
      <c r="R68" s="41"/>
    </row>
    <row r="69" spans="1:18" s="42" customFormat="1" ht="18">
      <c r="A69" s="91"/>
      <c r="B69" s="94"/>
      <c r="C69" s="94"/>
      <c r="D69" s="94"/>
      <c r="E69" s="92"/>
      <c r="F69" s="92"/>
      <c r="G69" s="92"/>
      <c r="H69" s="92"/>
      <c r="I69" s="92"/>
      <c r="J69" s="98"/>
      <c r="K69" s="99"/>
      <c r="L69" s="94"/>
      <c r="M69" s="95"/>
      <c r="N69" s="40"/>
      <c r="O69" s="41"/>
      <c r="P69" s="41"/>
      <c r="Q69" s="41"/>
      <c r="R69" s="41"/>
    </row>
    <row r="70" spans="1:18" s="42" customFormat="1" ht="18">
      <c r="A70" s="91"/>
      <c r="B70" s="94"/>
      <c r="C70" s="94"/>
      <c r="D70" s="94"/>
      <c r="E70" s="92"/>
      <c r="F70" s="92"/>
      <c r="G70" s="92"/>
      <c r="H70" s="92"/>
      <c r="I70" s="92"/>
      <c r="J70" s="98"/>
      <c r="K70" s="99"/>
      <c r="L70" s="94"/>
      <c r="M70" s="95"/>
      <c r="N70" s="40"/>
      <c r="O70" s="41"/>
      <c r="P70" s="41"/>
      <c r="Q70" s="41"/>
      <c r="R70" s="41"/>
    </row>
    <row r="71" spans="1:18" s="42" customFormat="1" ht="18">
      <c r="A71" s="91"/>
      <c r="B71" s="94"/>
      <c r="C71" s="94"/>
      <c r="D71" s="94"/>
      <c r="E71" s="92"/>
      <c r="F71" s="92"/>
      <c r="G71" s="92"/>
      <c r="H71" s="92"/>
      <c r="I71" s="92"/>
      <c r="J71" s="97"/>
      <c r="K71" s="101"/>
      <c r="L71" s="97"/>
      <c r="M71" s="95"/>
      <c r="N71" s="40"/>
      <c r="O71" s="41"/>
      <c r="P71" s="41"/>
      <c r="Q71" s="41"/>
      <c r="R71" s="41"/>
    </row>
    <row r="72" spans="1:18" s="42" customFormat="1" ht="18">
      <c r="A72" s="91"/>
      <c r="B72" s="94"/>
      <c r="C72" s="94"/>
      <c r="D72" s="94"/>
      <c r="E72" s="92"/>
      <c r="F72" s="92"/>
      <c r="G72" s="92"/>
      <c r="H72" s="92"/>
      <c r="I72" s="92"/>
      <c r="J72" s="98"/>
      <c r="K72" s="99"/>
      <c r="L72" s="94"/>
      <c r="M72" s="95"/>
      <c r="N72" s="40"/>
      <c r="O72" s="41"/>
      <c r="P72" s="41"/>
      <c r="Q72" s="41"/>
      <c r="R72" s="41"/>
    </row>
    <row r="73" spans="1:18" s="42" customFormat="1" ht="18">
      <c r="A73" s="91"/>
      <c r="B73" s="94"/>
      <c r="C73" s="94"/>
      <c r="D73" s="94"/>
      <c r="E73" s="92"/>
      <c r="F73" s="92"/>
      <c r="G73" s="92"/>
      <c r="H73" s="92"/>
      <c r="I73" s="92"/>
      <c r="J73" s="98"/>
      <c r="K73" s="99"/>
      <c r="L73" s="94"/>
      <c r="M73" s="95"/>
      <c r="N73" s="40"/>
      <c r="O73" s="41"/>
      <c r="P73" s="41"/>
      <c r="Q73" s="41"/>
      <c r="R73" s="41"/>
    </row>
    <row r="74" spans="1:18" s="42" customFormat="1" ht="18.75">
      <c r="A74" s="91"/>
      <c r="B74" s="102"/>
      <c r="C74" s="102"/>
      <c r="D74" s="102"/>
      <c r="E74" s="102"/>
      <c r="F74" s="102"/>
      <c r="G74" s="102"/>
      <c r="H74" s="102"/>
      <c r="I74" s="102"/>
      <c r="J74" s="103"/>
      <c r="K74" s="103"/>
      <c r="L74" s="97"/>
      <c r="M74" s="95"/>
      <c r="N74" s="40"/>
      <c r="O74" s="41"/>
      <c r="P74" s="41"/>
      <c r="Q74" s="41"/>
      <c r="R74" s="41"/>
    </row>
    <row r="75" spans="1:18" s="42" customFormat="1" ht="18.75">
      <c r="A75" s="91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94"/>
      <c r="M75" s="95"/>
      <c r="N75" s="40"/>
      <c r="O75" s="41"/>
      <c r="P75" s="41"/>
      <c r="Q75" s="41"/>
      <c r="R75" s="41"/>
    </row>
    <row r="76" spans="1:18" s="42" customFormat="1" ht="18">
      <c r="A76" s="91"/>
      <c r="B76" s="94"/>
      <c r="C76" s="94"/>
      <c r="D76" s="94"/>
      <c r="E76" s="92"/>
      <c r="F76" s="92"/>
      <c r="G76" s="92"/>
      <c r="H76" s="92"/>
      <c r="I76" s="92"/>
      <c r="J76" s="98"/>
      <c r="K76" s="99"/>
      <c r="L76" s="94"/>
      <c r="M76" s="95"/>
      <c r="N76" s="40"/>
      <c r="O76" s="41"/>
      <c r="P76" s="41"/>
      <c r="Q76" s="41"/>
      <c r="R76" s="41"/>
    </row>
    <row r="77" spans="1:18" s="42" customFormat="1" ht="18.75">
      <c r="A77" s="91"/>
      <c r="B77" s="104"/>
      <c r="C77" s="94"/>
      <c r="D77" s="94"/>
      <c r="E77" s="92"/>
      <c r="F77" s="92"/>
      <c r="G77" s="92"/>
      <c r="H77" s="92"/>
      <c r="I77" s="92"/>
      <c r="J77" s="98"/>
      <c r="K77" s="99"/>
      <c r="L77" s="94"/>
      <c r="M77" s="95"/>
      <c r="N77" s="40"/>
      <c r="O77" s="41"/>
      <c r="P77" s="41"/>
      <c r="Q77" s="41"/>
      <c r="R77" s="41"/>
    </row>
    <row r="78" spans="1:18" s="42" customFormat="1" ht="18">
      <c r="A78" s="91"/>
      <c r="B78" s="94"/>
      <c r="C78" s="94"/>
      <c r="D78" s="94"/>
      <c r="E78" s="92"/>
      <c r="F78" s="92"/>
      <c r="G78" s="92"/>
      <c r="H78" s="92"/>
      <c r="I78" s="92"/>
      <c r="J78" s="98"/>
      <c r="K78" s="99"/>
      <c r="L78" s="94"/>
      <c r="M78" s="95"/>
      <c r="N78" s="40"/>
      <c r="O78" s="41"/>
      <c r="P78" s="41"/>
      <c r="Q78" s="41"/>
      <c r="R78" s="41"/>
    </row>
    <row r="79" spans="1:18" s="42" customFormat="1" ht="18.75">
      <c r="A79" s="91"/>
      <c r="B79" s="104"/>
      <c r="C79" s="94"/>
      <c r="D79" s="94"/>
      <c r="E79" s="92"/>
      <c r="F79" s="92"/>
      <c r="G79" s="92"/>
      <c r="H79" s="92"/>
      <c r="I79" s="92"/>
      <c r="J79" s="98"/>
      <c r="K79" s="99"/>
      <c r="L79" s="94"/>
      <c r="M79" s="95"/>
      <c r="N79" s="40"/>
      <c r="O79" s="41"/>
      <c r="P79" s="41"/>
      <c r="Q79" s="41"/>
      <c r="R79" s="41"/>
    </row>
    <row r="80" spans="1:18" s="42" customFormat="1" ht="18.75">
      <c r="A80" s="91"/>
      <c r="B80" s="94"/>
      <c r="C80" s="94"/>
      <c r="D80" s="102"/>
      <c r="E80" s="94"/>
      <c r="F80" s="92"/>
      <c r="G80" s="92"/>
      <c r="H80" s="92"/>
      <c r="I80" s="92"/>
      <c r="J80" s="98"/>
      <c r="K80" s="99"/>
      <c r="L80" s="94"/>
      <c r="M80" s="95"/>
      <c r="N80" s="40"/>
      <c r="O80" s="41"/>
      <c r="P80" s="41"/>
      <c r="Q80" s="41"/>
      <c r="R80" s="41"/>
    </row>
    <row r="81" spans="1:18" s="42" customFormat="1" ht="18">
      <c r="A81" s="91"/>
      <c r="B81" s="94"/>
      <c r="C81" s="94"/>
      <c r="D81" s="94"/>
      <c r="E81" s="92"/>
      <c r="F81" s="92"/>
      <c r="G81" s="92"/>
      <c r="H81" s="92"/>
      <c r="I81" s="92"/>
      <c r="J81" s="97"/>
      <c r="K81" s="101"/>
      <c r="L81" s="97"/>
      <c r="M81" s="95"/>
      <c r="N81" s="40"/>
      <c r="O81" s="41"/>
      <c r="P81" s="41"/>
      <c r="Q81" s="41"/>
      <c r="R81" s="41"/>
    </row>
    <row r="82" spans="1:18" s="42" customFormat="1" ht="18">
      <c r="A82" s="91"/>
      <c r="B82" s="94"/>
      <c r="C82" s="94"/>
      <c r="D82" s="94"/>
      <c r="E82" s="92"/>
      <c r="F82" s="92"/>
      <c r="G82" s="92"/>
      <c r="H82" s="92"/>
      <c r="I82" s="92"/>
      <c r="J82" s="98"/>
      <c r="K82" s="99"/>
      <c r="L82" s="94"/>
      <c r="M82" s="95"/>
      <c r="N82" s="40"/>
      <c r="O82" s="41"/>
      <c r="P82" s="41"/>
      <c r="Q82" s="41"/>
      <c r="R82" s="41"/>
    </row>
    <row r="83" spans="1:18" s="42" customFormat="1" ht="18">
      <c r="A83" s="91"/>
      <c r="B83" s="94"/>
      <c r="C83" s="94"/>
      <c r="D83" s="94"/>
      <c r="E83" s="92"/>
      <c r="F83" s="92"/>
      <c r="G83" s="92"/>
      <c r="H83" s="92"/>
      <c r="I83" s="92"/>
      <c r="J83" s="98"/>
      <c r="K83" s="99"/>
      <c r="L83" s="94"/>
      <c r="M83" s="95"/>
      <c r="N83" s="40"/>
      <c r="O83" s="41"/>
      <c r="P83" s="41"/>
      <c r="Q83" s="41"/>
      <c r="R83" s="41"/>
    </row>
    <row r="84" spans="1:18" s="42" customFormat="1" ht="18">
      <c r="A84" s="91"/>
      <c r="B84" s="94"/>
      <c r="C84" s="94"/>
      <c r="D84" s="94"/>
      <c r="E84" s="92"/>
      <c r="F84" s="92"/>
      <c r="G84" s="92"/>
      <c r="H84" s="92"/>
      <c r="I84" s="92"/>
      <c r="J84" s="98"/>
      <c r="K84" s="99"/>
      <c r="L84" s="94"/>
      <c r="M84" s="95"/>
      <c r="N84" s="40"/>
      <c r="O84" s="41"/>
      <c r="P84" s="41"/>
      <c r="Q84" s="41"/>
      <c r="R84" s="41"/>
    </row>
    <row r="85" spans="1:18" s="42" customFormat="1" ht="18">
      <c r="A85" s="91"/>
      <c r="B85" s="94"/>
      <c r="C85" s="94"/>
      <c r="D85" s="94"/>
      <c r="E85" s="92"/>
      <c r="F85" s="92"/>
      <c r="G85" s="92"/>
      <c r="H85" s="92"/>
      <c r="I85" s="92"/>
      <c r="J85" s="98"/>
      <c r="K85" s="99"/>
      <c r="L85" s="94"/>
      <c r="M85" s="95"/>
      <c r="N85" s="40"/>
      <c r="O85" s="41"/>
      <c r="P85" s="41"/>
      <c r="Q85" s="41"/>
      <c r="R85" s="41"/>
    </row>
    <row r="86" spans="1:18" s="42" customFormat="1" ht="18">
      <c r="A86" s="91"/>
      <c r="B86" s="94"/>
      <c r="C86" s="94"/>
      <c r="D86" s="94"/>
      <c r="E86" s="92"/>
      <c r="F86" s="92"/>
      <c r="G86" s="92"/>
      <c r="H86" s="92"/>
      <c r="I86" s="92"/>
      <c r="J86" s="98"/>
      <c r="K86" s="99"/>
      <c r="L86" s="94"/>
      <c r="M86" s="95"/>
      <c r="N86" s="40"/>
      <c r="O86" s="41"/>
      <c r="P86" s="41"/>
      <c r="Q86" s="41"/>
      <c r="R86" s="41"/>
    </row>
    <row r="87" spans="1:18" s="42" customFormat="1" ht="18">
      <c r="A87" s="91"/>
      <c r="B87" s="94"/>
      <c r="C87" s="94"/>
      <c r="D87" s="94"/>
      <c r="E87" s="92"/>
      <c r="F87" s="92"/>
      <c r="G87" s="92"/>
      <c r="H87" s="92"/>
      <c r="I87" s="92"/>
      <c r="J87" s="98"/>
      <c r="K87" s="99"/>
      <c r="L87" s="98"/>
      <c r="M87" s="95"/>
      <c r="N87" s="40"/>
      <c r="O87" s="41"/>
      <c r="P87" s="41"/>
      <c r="Q87" s="41"/>
      <c r="R87" s="41"/>
    </row>
    <row r="88" spans="1:18" s="42" customFormat="1" ht="18">
      <c r="A88" s="91"/>
      <c r="B88" s="94"/>
      <c r="C88" s="94"/>
      <c r="D88" s="94"/>
      <c r="E88" s="92"/>
      <c r="F88" s="92"/>
      <c r="G88" s="92"/>
      <c r="H88" s="92"/>
      <c r="I88" s="92"/>
      <c r="J88" s="97"/>
      <c r="K88" s="101"/>
      <c r="L88" s="97"/>
      <c r="M88" s="95"/>
      <c r="N88" s="40"/>
      <c r="O88" s="41"/>
      <c r="P88" s="41"/>
      <c r="Q88" s="41"/>
      <c r="R88" s="41"/>
    </row>
    <row r="89" spans="1:18" s="42" customFormat="1" ht="18">
      <c r="A89" s="91"/>
      <c r="B89" s="94"/>
      <c r="C89" s="94"/>
      <c r="D89" s="94"/>
      <c r="E89" s="92"/>
      <c r="F89" s="92"/>
      <c r="G89" s="92"/>
      <c r="H89" s="92"/>
      <c r="I89" s="92"/>
      <c r="J89" s="98"/>
      <c r="K89" s="99"/>
      <c r="L89" s="94"/>
      <c r="M89" s="95"/>
      <c r="N89" s="40"/>
      <c r="O89" s="41"/>
      <c r="P89" s="41"/>
      <c r="Q89" s="41"/>
      <c r="R89" s="41"/>
    </row>
    <row r="90" spans="1:18" s="42" customFormat="1" ht="18">
      <c r="A90" s="91"/>
      <c r="B90" s="94"/>
      <c r="C90" s="94"/>
      <c r="D90" s="94"/>
      <c r="E90" s="92"/>
      <c r="F90" s="92"/>
      <c r="G90" s="92"/>
      <c r="H90" s="92"/>
      <c r="I90" s="92"/>
      <c r="J90" s="97"/>
      <c r="K90" s="101"/>
      <c r="L90" s="97"/>
      <c r="M90" s="95"/>
      <c r="N90" s="40"/>
      <c r="O90" s="41"/>
      <c r="P90" s="41"/>
      <c r="Q90" s="41"/>
      <c r="R90" s="41"/>
    </row>
    <row r="91" spans="1:18" s="42" customFormat="1" ht="18">
      <c r="A91" s="91"/>
      <c r="B91" s="94"/>
      <c r="C91" s="94"/>
      <c r="D91" s="94"/>
      <c r="E91" s="92"/>
      <c r="F91" s="92"/>
      <c r="G91" s="92"/>
      <c r="H91" s="92"/>
      <c r="I91" s="92"/>
      <c r="J91" s="98"/>
      <c r="K91" s="99"/>
      <c r="L91" s="94"/>
      <c r="M91" s="95"/>
      <c r="N91" s="40"/>
      <c r="O91" s="41"/>
      <c r="P91" s="41"/>
      <c r="Q91" s="41"/>
      <c r="R91" s="41"/>
    </row>
    <row r="92" spans="1:18" s="42" customFormat="1" ht="18">
      <c r="A92" s="91"/>
      <c r="B92" s="94"/>
      <c r="C92" s="94"/>
      <c r="D92" s="94"/>
      <c r="E92" s="92"/>
      <c r="F92" s="92"/>
      <c r="G92" s="92"/>
      <c r="H92" s="92"/>
      <c r="I92" s="92"/>
      <c r="J92" s="98"/>
      <c r="K92" s="99"/>
      <c r="L92" s="94"/>
      <c r="M92" s="95"/>
      <c r="N92" s="40"/>
      <c r="O92" s="41"/>
      <c r="P92" s="41"/>
      <c r="Q92" s="41"/>
      <c r="R92" s="41"/>
    </row>
    <row r="93" spans="1:18" s="42" customFormat="1" ht="18">
      <c r="A93" s="91"/>
      <c r="B93" s="94"/>
      <c r="C93" s="94"/>
      <c r="D93" s="94"/>
      <c r="E93" s="92"/>
      <c r="F93" s="92"/>
      <c r="G93" s="92"/>
      <c r="H93" s="92"/>
      <c r="I93" s="92"/>
      <c r="J93" s="98"/>
      <c r="K93" s="99"/>
      <c r="L93" s="94"/>
      <c r="M93" s="95"/>
      <c r="N93" s="40"/>
      <c r="O93" s="41"/>
      <c r="P93" s="41"/>
      <c r="Q93" s="41"/>
      <c r="R93" s="41"/>
    </row>
    <row r="94" spans="1:18" s="42" customFormat="1" ht="18">
      <c r="A94" s="91"/>
      <c r="B94" s="94"/>
      <c r="C94" s="94"/>
      <c r="D94" s="94"/>
      <c r="E94" s="92"/>
      <c r="F94" s="92"/>
      <c r="G94" s="92"/>
      <c r="H94" s="92"/>
      <c r="I94" s="92"/>
      <c r="J94" s="98"/>
      <c r="K94" s="99"/>
      <c r="L94" s="94"/>
      <c r="M94" s="95"/>
      <c r="N94" s="40"/>
      <c r="O94" s="41"/>
      <c r="P94" s="41"/>
      <c r="Q94" s="41"/>
      <c r="R94" s="41"/>
    </row>
    <row r="95" spans="1:18" s="42" customFormat="1" ht="18">
      <c r="A95" s="91"/>
      <c r="B95" s="94"/>
      <c r="C95" s="94"/>
      <c r="D95" s="94"/>
      <c r="E95" s="92"/>
      <c r="F95" s="92"/>
      <c r="G95" s="92"/>
      <c r="H95" s="92"/>
      <c r="I95" s="92"/>
      <c r="J95" s="98"/>
      <c r="K95" s="99"/>
      <c r="L95" s="94"/>
      <c r="M95" s="95"/>
      <c r="N95" s="40"/>
      <c r="O95" s="41"/>
      <c r="P95" s="41"/>
      <c r="Q95" s="41"/>
      <c r="R95" s="41"/>
    </row>
    <row r="96" spans="1:18" s="42" customFormat="1" ht="18">
      <c r="A96" s="91"/>
      <c r="B96" s="94"/>
      <c r="C96" s="94"/>
      <c r="D96" s="94"/>
      <c r="E96" s="92"/>
      <c r="F96" s="92"/>
      <c r="G96" s="92"/>
      <c r="H96" s="92"/>
      <c r="I96" s="92"/>
      <c r="J96" s="98"/>
      <c r="K96" s="99"/>
      <c r="L96" s="94"/>
      <c r="M96" s="95"/>
      <c r="N96" s="40"/>
      <c r="O96" s="41"/>
      <c r="P96" s="41"/>
      <c r="Q96" s="41"/>
      <c r="R96" s="41"/>
    </row>
    <row r="97" spans="1:18" s="42" customFormat="1" ht="18">
      <c r="A97" s="91"/>
      <c r="B97" s="94"/>
      <c r="C97" s="94"/>
      <c r="D97" s="94"/>
      <c r="E97" s="92"/>
      <c r="F97" s="92"/>
      <c r="G97" s="92"/>
      <c r="H97" s="92"/>
      <c r="I97" s="92"/>
      <c r="J97" s="97"/>
      <c r="K97" s="101"/>
      <c r="L97" s="97"/>
      <c r="M97" s="95"/>
      <c r="N97" s="40"/>
      <c r="O97" s="41"/>
      <c r="P97" s="41"/>
      <c r="Q97" s="41"/>
      <c r="R97" s="41"/>
    </row>
    <row r="98" spans="1:18" s="42" customFormat="1" ht="18">
      <c r="A98" s="91"/>
      <c r="B98" s="94"/>
      <c r="C98" s="94"/>
      <c r="D98" s="94"/>
      <c r="E98" s="92"/>
      <c r="F98" s="92"/>
      <c r="G98" s="92"/>
      <c r="H98" s="92"/>
      <c r="I98" s="92"/>
      <c r="J98" s="98"/>
      <c r="K98" s="99"/>
      <c r="L98" s="94"/>
      <c r="M98" s="95"/>
      <c r="N98" s="40"/>
      <c r="O98" s="41"/>
      <c r="P98" s="41"/>
      <c r="Q98" s="41"/>
      <c r="R98" s="41"/>
    </row>
    <row r="99" spans="1:18" s="42" customFormat="1" ht="18">
      <c r="A99" s="91"/>
      <c r="B99" s="94"/>
      <c r="C99" s="94"/>
      <c r="D99" s="94"/>
      <c r="E99" s="92"/>
      <c r="F99" s="92"/>
      <c r="G99" s="92"/>
      <c r="H99" s="92"/>
      <c r="I99" s="92"/>
      <c r="J99" s="98"/>
      <c r="K99" s="99"/>
      <c r="L99" s="98"/>
      <c r="M99" s="95"/>
      <c r="N99" s="40"/>
      <c r="O99" s="41"/>
      <c r="P99" s="41"/>
      <c r="Q99" s="41"/>
      <c r="R99" s="41"/>
    </row>
    <row r="100" spans="1:18" s="42" customFormat="1" ht="18">
      <c r="A100" s="91"/>
      <c r="B100" s="94"/>
      <c r="C100" s="94"/>
      <c r="D100" s="94"/>
      <c r="E100" s="92"/>
      <c r="F100" s="92"/>
      <c r="G100" s="92"/>
      <c r="H100" s="92"/>
      <c r="I100" s="92"/>
      <c r="J100" s="94"/>
      <c r="K100" s="105"/>
      <c r="L100" s="94"/>
      <c r="M100" s="95"/>
      <c r="N100" s="40"/>
      <c r="O100" s="41"/>
      <c r="P100" s="41"/>
      <c r="Q100" s="41"/>
      <c r="R100" s="41"/>
    </row>
    <row r="101" spans="1:18" s="42" customFormat="1" ht="18">
      <c r="A101" s="91"/>
      <c r="B101" s="94"/>
      <c r="C101" s="94"/>
      <c r="D101" s="94"/>
      <c r="E101" s="92"/>
      <c r="F101" s="92"/>
      <c r="G101" s="92"/>
      <c r="H101" s="92"/>
      <c r="I101" s="92"/>
      <c r="J101" s="94"/>
      <c r="K101" s="105"/>
      <c r="L101" s="94"/>
      <c r="M101" s="95"/>
      <c r="N101" s="40"/>
      <c r="O101" s="41"/>
      <c r="P101" s="41"/>
      <c r="Q101" s="41"/>
      <c r="R101" s="41"/>
    </row>
    <row r="102" spans="1:18" s="42" customFormat="1" ht="18">
      <c r="A102" s="91"/>
      <c r="B102" s="94"/>
      <c r="C102" s="94"/>
      <c r="D102" s="94"/>
      <c r="E102" s="92"/>
      <c r="F102" s="92"/>
      <c r="G102" s="92"/>
      <c r="H102" s="92"/>
      <c r="I102" s="92"/>
      <c r="J102" s="94"/>
      <c r="K102" s="105"/>
      <c r="L102" s="94"/>
      <c r="M102" s="95"/>
      <c r="N102" s="40"/>
      <c r="O102" s="41"/>
      <c r="P102" s="41"/>
      <c r="Q102" s="41"/>
      <c r="R102" s="41"/>
    </row>
    <row r="103" spans="1:18" s="42" customFormat="1" ht="18">
      <c r="A103" s="91"/>
      <c r="B103" s="94"/>
      <c r="C103" s="94"/>
      <c r="D103" s="94"/>
      <c r="E103" s="92"/>
      <c r="F103" s="92"/>
      <c r="G103" s="92"/>
      <c r="H103" s="92"/>
      <c r="I103" s="92"/>
      <c r="J103" s="94"/>
      <c r="K103" s="105"/>
      <c r="L103" s="94"/>
      <c r="M103" s="95"/>
      <c r="N103" s="40"/>
      <c r="O103" s="41"/>
      <c r="P103" s="41"/>
      <c r="Q103" s="41"/>
      <c r="R103" s="41"/>
    </row>
    <row r="104" spans="1:18" s="42" customFormat="1" ht="18">
      <c r="A104" s="91"/>
      <c r="B104" s="94"/>
      <c r="C104" s="94"/>
      <c r="D104" s="94"/>
      <c r="E104" s="92"/>
      <c r="F104" s="92"/>
      <c r="G104" s="92"/>
      <c r="H104" s="92"/>
      <c r="I104" s="92"/>
      <c r="J104" s="94"/>
      <c r="K104" s="105"/>
      <c r="L104" s="94"/>
      <c r="M104" s="95"/>
      <c r="N104" s="40"/>
      <c r="O104" s="41"/>
      <c r="P104" s="41"/>
      <c r="Q104" s="41"/>
      <c r="R104" s="41"/>
    </row>
    <row r="105" spans="1:18" s="42" customFormat="1" ht="18">
      <c r="A105" s="91"/>
      <c r="B105" s="94"/>
      <c r="C105" s="94"/>
      <c r="D105" s="94"/>
      <c r="E105" s="92"/>
      <c r="F105" s="92"/>
      <c r="G105" s="92"/>
      <c r="H105" s="92"/>
      <c r="I105" s="92"/>
      <c r="J105" s="94"/>
      <c r="K105" s="105"/>
      <c r="L105" s="94"/>
      <c r="M105" s="95"/>
      <c r="N105" s="40"/>
      <c r="O105" s="41"/>
      <c r="P105" s="41"/>
      <c r="Q105" s="41"/>
      <c r="R105" s="41"/>
    </row>
    <row r="106" spans="1:18" s="42" customFormat="1" ht="18">
      <c r="A106" s="91"/>
      <c r="B106" s="94"/>
      <c r="C106" s="94"/>
      <c r="D106" s="94"/>
      <c r="E106" s="92"/>
      <c r="F106" s="92"/>
      <c r="G106" s="92"/>
      <c r="H106" s="92"/>
      <c r="I106" s="92"/>
      <c r="J106" s="97"/>
      <c r="K106" s="101"/>
      <c r="L106" s="97"/>
      <c r="M106" s="95"/>
      <c r="N106" s="40"/>
      <c r="O106" s="41"/>
      <c r="P106" s="41"/>
      <c r="Q106" s="41"/>
      <c r="R106" s="41"/>
    </row>
    <row r="107" spans="1:18" s="42" customFormat="1" ht="18">
      <c r="A107" s="91"/>
      <c r="B107" s="94"/>
      <c r="C107" s="94"/>
      <c r="D107" s="94"/>
      <c r="E107" s="92"/>
      <c r="F107" s="92"/>
      <c r="G107" s="92"/>
      <c r="H107" s="92"/>
      <c r="I107" s="92"/>
      <c r="J107" s="98"/>
      <c r="K107" s="99"/>
      <c r="L107" s="94"/>
      <c r="M107" s="95"/>
      <c r="N107" s="40"/>
      <c r="O107" s="41"/>
      <c r="P107" s="41"/>
      <c r="Q107" s="41"/>
      <c r="R107" s="41"/>
    </row>
    <row r="108" spans="1:18" s="42" customFormat="1" ht="18">
      <c r="A108" s="91"/>
      <c r="B108" s="94"/>
      <c r="C108" s="94"/>
      <c r="D108" s="94"/>
      <c r="E108" s="92"/>
      <c r="F108" s="92"/>
      <c r="G108" s="92"/>
      <c r="H108" s="92"/>
      <c r="I108" s="92"/>
      <c r="J108" s="98"/>
      <c r="K108" s="99"/>
      <c r="L108" s="94"/>
      <c r="M108" s="95"/>
      <c r="N108" s="40"/>
      <c r="O108" s="41"/>
      <c r="P108" s="41"/>
      <c r="Q108" s="41"/>
      <c r="R108" s="41"/>
    </row>
    <row r="109" spans="1:18" s="42" customFormat="1" ht="18">
      <c r="A109" s="91"/>
      <c r="B109" s="94"/>
      <c r="C109" s="94"/>
      <c r="D109" s="94"/>
      <c r="E109" s="92"/>
      <c r="F109" s="92"/>
      <c r="G109" s="92"/>
      <c r="H109" s="92"/>
      <c r="I109" s="92"/>
      <c r="J109" s="98"/>
      <c r="K109" s="99"/>
      <c r="L109" s="94"/>
      <c r="M109" s="95"/>
      <c r="N109" s="40"/>
      <c r="O109" s="41"/>
      <c r="P109" s="41"/>
      <c r="Q109" s="41"/>
      <c r="R109" s="41"/>
    </row>
    <row r="110" spans="1:18" s="42" customFormat="1" ht="18">
      <c r="A110" s="91"/>
      <c r="B110" s="94"/>
      <c r="C110" s="94"/>
      <c r="D110" s="94"/>
      <c r="E110" s="92"/>
      <c r="F110" s="92"/>
      <c r="G110" s="92"/>
      <c r="H110" s="92"/>
      <c r="I110" s="92"/>
      <c r="J110" s="98"/>
      <c r="K110" s="99"/>
      <c r="L110" s="98"/>
      <c r="M110" s="95"/>
      <c r="N110" s="40"/>
      <c r="O110" s="41"/>
      <c r="P110" s="41"/>
      <c r="Q110" s="41"/>
      <c r="R110" s="41"/>
    </row>
    <row r="111" spans="1:18" s="42" customFormat="1" ht="18">
      <c r="A111" s="106"/>
      <c r="B111" s="98"/>
      <c r="C111" s="98"/>
      <c r="D111" s="98"/>
      <c r="E111" s="93"/>
      <c r="F111" s="93"/>
      <c r="G111" s="93"/>
      <c r="H111" s="93"/>
      <c r="I111" s="93"/>
      <c r="J111" s="97"/>
      <c r="K111" s="101"/>
      <c r="L111" s="97"/>
      <c r="M111" s="95"/>
      <c r="N111" s="40"/>
      <c r="O111" s="41"/>
      <c r="P111" s="41"/>
      <c r="Q111" s="41"/>
      <c r="R111" s="41"/>
    </row>
    <row r="112" spans="1:18" s="42" customFormat="1" ht="18">
      <c r="A112" s="91"/>
      <c r="B112" s="94"/>
      <c r="C112" s="94"/>
      <c r="D112" s="94"/>
      <c r="E112" s="92"/>
      <c r="F112" s="92"/>
      <c r="G112" s="92"/>
      <c r="H112" s="92"/>
      <c r="I112" s="92"/>
      <c r="J112" s="94"/>
      <c r="K112" s="105"/>
      <c r="L112" s="94"/>
      <c r="M112" s="95"/>
      <c r="N112" s="40"/>
      <c r="O112" s="41"/>
      <c r="P112" s="41"/>
      <c r="Q112" s="41"/>
      <c r="R112" s="41"/>
    </row>
    <row r="113" spans="1:18" s="42" customFormat="1" ht="18">
      <c r="A113" s="91"/>
      <c r="B113" s="94"/>
      <c r="C113" s="94"/>
      <c r="D113" s="94"/>
      <c r="E113" s="92"/>
      <c r="F113" s="92"/>
      <c r="G113" s="92"/>
      <c r="H113" s="92"/>
      <c r="I113" s="92"/>
      <c r="J113" s="97"/>
      <c r="K113" s="101"/>
      <c r="L113" s="97"/>
      <c r="M113" s="95"/>
      <c r="N113" s="40"/>
      <c r="O113" s="41"/>
      <c r="P113" s="41"/>
      <c r="Q113" s="41"/>
      <c r="R113" s="41"/>
    </row>
    <row r="114" spans="1:18" s="42" customFormat="1" ht="18">
      <c r="A114" s="91"/>
      <c r="B114" s="94"/>
      <c r="C114" s="94"/>
      <c r="D114" s="94"/>
      <c r="E114" s="92"/>
      <c r="F114" s="92"/>
      <c r="G114" s="92"/>
      <c r="H114" s="92"/>
      <c r="I114" s="92"/>
      <c r="J114" s="94"/>
      <c r="K114" s="105"/>
      <c r="L114" s="94"/>
      <c r="M114" s="95"/>
      <c r="N114" s="40"/>
      <c r="O114" s="41"/>
      <c r="P114" s="41"/>
      <c r="Q114" s="41"/>
      <c r="R114" s="41"/>
    </row>
    <row r="115" spans="1:18" s="32" customFormat="1" ht="18">
      <c r="A115" s="91"/>
      <c r="B115" s="94"/>
      <c r="C115" s="94"/>
      <c r="D115" s="94"/>
      <c r="E115" s="92"/>
      <c r="F115" s="92"/>
      <c r="G115" s="92"/>
      <c r="H115" s="92"/>
      <c r="I115" s="92"/>
      <c r="J115" s="94"/>
      <c r="K115" s="94"/>
      <c r="L115" s="94"/>
      <c r="M115" s="95"/>
      <c r="N115" s="33"/>
      <c r="O115" s="31"/>
      <c r="P115" s="31"/>
      <c r="Q115" s="31"/>
      <c r="R115" s="31"/>
    </row>
    <row r="116" spans="1:18" ht="18">
      <c r="A116" s="91"/>
      <c r="B116" s="94"/>
      <c r="C116" s="94"/>
      <c r="D116" s="94"/>
      <c r="E116" s="92"/>
      <c r="F116" s="92"/>
      <c r="G116" s="92"/>
      <c r="H116" s="92"/>
      <c r="I116" s="92"/>
      <c r="J116" s="94"/>
      <c r="K116" s="105"/>
      <c r="L116" s="94"/>
      <c r="M116" s="107"/>
    </row>
    <row r="117" spans="1:18" ht="18">
      <c r="A117" s="91"/>
      <c r="B117" s="94"/>
      <c r="C117" s="94"/>
      <c r="D117" s="94"/>
      <c r="E117" s="92"/>
      <c r="F117" s="92"/>
      <c r="G117" s="92"/>
      <c r="H117" s="92"/>
      <c r="I117" s="92"/>
      <c r="J117" s="98"/>
      <c r="K117" s="99"/>
      <c r="L117" s="94"/>
      <c r="M117" s="107"/>
    </row>
    <row r="118" spans="1:18" ht="18">
      <c r="A118" s="91"/>
      <c r="B118" s="94"/>
      <c r="C118" s="94"/>
      <c r="D118" s="94"/>
      <c r="E118" s="92"/>
      <c r="F118" s="92"/>
      <c r="G118" s="92"/>
      <c r="H118" s="92"/>
      <c r="I118" s="92"/>
      <c r="J118" s="98"/>
      <c r="K118" s="99"/>
      <c r="L118" s="94"/>
      <c r="M118" s="107"/>
    </row>
    <row r="119" spans="1:18" ht="18">
      <c r="A119" s="91"/>
      <c r="B119" s="94"/>
      <c r="C119" s="94"/>
      <c r="D119" s="94"/>
      <c r="E119" s="92"/>
      <c r="F119" s="92"/>
      <c r="G119" s="92"/>
      <c r="H119" s="92"/>
      <c r="I119" s="92"/>
      <c r="J119" s="94"/>
      <c r="K119" s="105"/>
      <c r="L119" s="94"/>
      <c r="M119" s="107"/>
    </row>
    <row r="120" spans="1:18" ht="18">
      <c r="A120" s="91"/>
      <c r="B120" s="94"/>
      <c r="C120" s="94"/>
      <c r="D120" s="94"/>
      <c r="E120" s="92"/>
      <c r="F120" s="92"/>
      <c r="G120" s="92"/>
      <c r="H120" s="92"/>
      <c r="I120" s="92"/>
      <c r="J120" s="94"/>
      <c r="K120" s="105"/>
      <c r="L120" s="94"/>
      <c r="M120" s="107"/>
    </row>
    <row r="121" spans="1:18" ht="18">
      <c r="A121" s="91"/>
      <c r="B121" s="94"/>
      <c r="C121" s="94"/>
      <c r="D121" s="94"/>
      <c r="E121" s="92"/>
      <c r="F121" s="92"/>
      <c r="G121" s="92"/>
      <c r="H121" s="92"/>
      <c r="I121" s="92"/>
      <c r="J121" s="94"/>
      <c r="K121" s="105"/>
      <c r="L121" s="94"/>
      <c r="M121" s="107"/>
    </row>
    <row r="122" spans="1:18" ht="18">
      <c r="A122" s="91"/>
      <c r="B122" s="94"/>
      <c r="C122" s="94"/>
      <c r="D122" s="94"/>
      <c r="E122" s="92"/>
      <c r="F122" s="92"/>
      <c r="G122" s="92"/>
      <c r="H122" s="92"/>
      <c r="I122" s="92"/>
      <c r="J122" s="94"/>
      <c r="K122" s="105"/>
      <c r="L122" s="94"/>
      <c r="M122" s="107"/>
    </row>
    <row r="123" spans="1:18" ht="18">
      <c r="A123" s="91"/>
      <c r="B123" s="94"/>
      <c r="C123" s="94"/>
      <c r="D123" s="94"/>
      <c r="E123" s="92"/>
      <c r="F123" s="92"/>
      <c r="G123" s="92"/>
      <c r="H123" s="92"/>
      <c r="I123" s="92"/>
      <c r="J123" s="94"/>
      <c r="K123" s="105"/>
      <c r="L123" s="94"/>
      <c r="M123" s="107"/>
    </row>
    <row r="124" spans="1:18" ht="18">
      <c r="A124" s="91"/>
      <c r="B124" s="94"/>
      <c r="C124" s="94"/>
      <c r="D124" s="94"/>
      <c r="E124" s="92"/>
      <c r="F124" s="92"/>
      <c r="G124" s="92"/>
      <c r="H124" s="92"/>
      <c r="I124" s="92"/>
      <c r="J124" s="94"/>
      <c r="K124" s="105"/>
      <c r="L124" s="94"/>
      <c r="M124" s="107"/>
    </row>
    <row r="125" spans="1:18" ht="18">
      <c r="A125" s="91"/>
      <c r="B125" s="94"/>
      <c r="C125" s="94"/>
      <c r="D125" s="94"/>
      <c r="E125" s="92"/>
      <c r="F125" s="92"/>
      <c r="G125" s="92"/>
      <c r="H125" s="92"/>
      <c r="I125" s="92"/>
      <c r="J125" s="94"/>
      <c r="K125" s="105"/>
      <c r="L125" s="94"/>
      <c r="M125" s="107"/>
    </row>
    <row r="126" spans="1:18" ht="18">
      <c r="A126" s="91"/>
      <c r="B126" s="94"/>
      <c r="C126" s="94"/>
      <c r="D126" s="94"/>
      <c r="E126" s="92"/>
      <c r="F126" s="92"/>
      <c r="G126" s="92"/>
      <c r="H126" s="92"/>
      <c r="I126" s="92"/>
      <c r="J126" s="98"/>
      <c r="K126" s="99"/>
      <c r="L126" s="94"/>
      <c r="M126" s="107"/>
    </row>
    <row r="127" spans="1:18" ht="18">
      <c r="A127" s="91"/>
      <c r="B127" s="94"/>
      <c r="C127" s="94"/>
      <c r="D127" s="94"/>
      <c r="E127" s="92"/>
      <c r="F127" s="92"/>
      <c r="G127" s="92"/>
      <c r="H127" s="92"/>
      <c r="I127" s="92"/>
      <c r="J127" s="94"/>
      <c r="K127" s="105"/>
      <c r="L127" s="94"/>
      <c r="M127" s="107"/>
    </row>
    <row r="128" spans="1:18" ht="18">
      <c r="A128" s="91"/>
      <c r="B128" s="94"/>
      <c r="C128" s="94"/>
      <c r="D128" s="94"/>
      <c r="E128" s="92"/>
      <c r="F128" s="92"/>
      <c r="G128" s="92"/>
      <c r="H128" s="92"/>
      <c r="I128" s="92"/>
      <c r="J128" s="97"/>
      <c r="K128" s="101"/>
      <c r="L128" s="97"/>
      <c r="M128" s="107"/>
    </row>
    <row r="129" spans="1:13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9"/>
      <c r="M129" s="108"/>
    </row>
  </sheetData>
  <pageMargins left="0.7" right="0.7" top="0.75" bottom="0.75" header="0.51180555555555496" footer="0.51180555555555496"/>
  <pageSetup firstPageNumber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A19" sqref="A19:XFD19"/>
    </sheetView>
  </sheetViews>
  <sheetFormatPr defaultRowHeight="15"/>
  <cols>
    <col min="1" max="1" width="15" customWidth="1"/>
    <col min="2" max="2" width="21.85546875" customWidth="1"/>
    <col min="12" max="12" width="18.5703125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14</v>
      </c>
      <c r="I2" s="9">
        <v>10</v>
      </c>
      <c r="J2" s="14">
        <v>4</v>
      </c>
      <c r="K2" s="9">
        <v>0</v>
      </c>
      <c r="L2" s="30">
        <f>I2/(I2+J2)</f>
        <v>0.7142857142857143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SUM(K201:K302)</f>
        <v>0</v>
      </c>
      <c r="J3" s="28" t="s">
        <v>17</v>
      </c>
      <c r="K3" s="10">
        <v>0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2"/>
      <c r="K4" s="12"/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s="139" customFormat="1" ht="18.75">
      <c r="A7" s="151">
        <v>45324</v>
      </c>
      <c r="B7" s="152" t="s">
        <v>223</v>
      </c>
      <c r="C7" s="152" t="s">
        <v>15</v>
      </c>
      <c r="D7" s="154">
        <v>675</v>
      </c>
      <c r="E7" s="152">
        <v>823</v>
      </c>
      <c r="F7" s="152">
        <v>832</v>
      </c>
      <c r="G7" s="153">
        <v>860</v>
      </c>
      <c r="H7" s="153">
        <v>810</v>
      </c>
      <c r="I7" s="153">
        <v>827</v>
      </c>
      <c r="J7" s="153">
        <f t="shared" ref="J7" si="0">I7-E7</f>
        <v>4</v>
      </c>
      <c r="K7" s="155">
        <f t="shared" ref="K7" si="1">J7*D7</f>
        <v>2700</v>
      </c>
      <c r="L7" s="134" t="s">
        <v>13</v>
      </c>
    </row>
    <row r="8" spans="1:13" s="139" customFormat="1" ht="18.75">
      <c r="A8" s="151">
        <v>45327</v>
      </c>
      <c r="B8" s="152" t="s">
        <v>151</v>
      </c>
      <c r="C8" s="152" t="s">
        <v>15</v>
      </c>
      <c r="D8" s="154">
        <v>500</v>
      </c>
      <c r="E8" s="152">
        <v>1238</v>
      </c>
      <c r="F8" s="152">
        <v>1248</v>
      </c>
      <c r="G8" s="153">
        <v>1275</v>
      </c>
      <c r="H8" s="153">
        <v>1226</v>
      </c>
      <c r="I8" s="153">
        <v>1226</v>
      </c>
      <c r="J8" s="157">
        <f t="shared" ref="J8:J9" si="2">I8-E8</f>
        <v>-12</v>
      </c>
      <c r="K8" s="156">
        <f t="shared" ref="K8:K9" si="3">J8*D8</f>
        <v>-6000</v>
      </c>
      <c r="L8" s="133" t="s">
        <v>233</v>
      </c>
    </row>
    <row r="9" spans="1:13" s="139" customFormat="1" ht="18.75">
      <c r="A9" s="151">
        <v>45329</v>
      </c>
      <c r="B9" s="152" t="s">
        <v>238</v>
      </c>
      <c r="C9" s="152" t="s">
        <v>15</v>
      </c>
      <c r="D9" s="154">
        <v>1600</v>
      </c>
      <c r="E9" s="152">
        <v>406</v>
      </c>
      <c r="F9" s="152">
        <v>410</v>
      </c>
      <c r="G9" s="153">
        <v>420</v>
      </c>
      <c r="H9" s="153">
        <v>399</v>
      </c>
      <c r="I9" s="153">
        <v>409</v>
      </c>
      <c r="J9" s="153">
        <f t="shared" si="2"/>
        <v>3</v>
      </c>
      <c r="K9" s="155">
        <f t="shared" si="3"/>
        <v>4800</v>
      </c>
      <c r="L9" s="134" t="s">
        <v>13</v>
      </c>
    </row>
    <row r="10" spans="1:13" s="139" customFormat="1" ht="18.75">
      <c r="A10" s="151">
        <v>45334</v>
      </c>
      <c r="B10" s="152" t="s">
        <v>148</v>
      </c>
      <c r="C10" s="152" t="s">
        <v>15</v>
      </c>
      <c r="D10" s="154">
        <v>200</v>
      </c>
      <c r="E10" s="152">
        <v>3780</v>
      </c>
      <c r="F10" s="152">
        <v>3810</v>
      </c>
      <c r="G10" s="153">
        <v>3850</v>
      </c>
      <c r="H10" s="153">
        <v>3749</v>
      </c>
      <c r="I10" s="153">
        <v>3800</v>
      </c>
      <c r="J10" s="153">
        <f t="shared" ref="J10" si="4">I10-E10</f>
        <v>20</v>
      </c>
      <c r="K10" s="155">
        <f t="shared" ref="K10" si="5">J10*D10</f>
        <v>4000</v>
      </c>
      <c r="L10" s="134" t="s">
        <v>13</v>
      </c>
    </row>
    <row r="11" spans="1:13" s="139" customFormat="1" ht="18.75">
      <c r="A11" s="151">
        <v>45335</v>
      </c>
      <c r="B11" s="152" t="s">
        <v>166</v>
      </c>
      <c r="C11" s="152" t="s">
        <v>15</v>
      </c>
      <c r="D11" s="154">
        <v>1500</v>
      </c>
      <c r="E11" s="152">
        <v>510</v>
      </c>
      <c r="F11" s="152">
        <v>514</v>
      </c>
      <c r="G11" s="153">
        <v>522</v>
      </c>
      <c r="H11" s="153">
        <v>505</v>
      </c>
      <c r="I11" s="153">
        <v>514</v>
      </c>
      <c r="J11" s="153">
        <f t="shared" ref="J11" si="6">I11-E11</f>
        <v>4</v>
      </c>
      <c r="K11" s="155">
        <f t="shared" ref="K11" si="7">J11*D11</f>
        <v>6000</v>
      </c>
      <c r="L11" s="134" t="s">
        <v>13</v>
      </c>
    </row>
    <row r="12" spans="1:13" s="139" customFormat="1" ht="18.75">
      <c r="A12" s="151">
        <v>45336</v>
      </c>
      <c r="B12" s="152" t="s">
        <v>131</v>
      </c>
      <c r="C12" s="152" t="s">
        <v>15</v>
      </c>
      <c r="D12" s="154">
        <v>367</v>
      </c>
      <c r="E12" s="152">
        <v>1940</v>
      </c>
      <c r="F12" s="152">
        <v>1960</v>
      </c>
      <c r="G12" s="153">
        <v>1990</v>
      </c>
      <c r="H12" s="153">
        <v>1920</v>
      </c>
      <c r="I12" s="153">
        <v>1955</v>
      </c>
      <c r="J12" s="153">
        <f t="shared" ref="J12" si="8">I12-E12</f>
        <v>15</v>
      </c>
      <c r="K12" s="155">
        <f t="shared" ref="K12" si="9">J12*D12</f>
        <v>5505</v>
      </c>
      <c r="L12" s="134" t="s">
        <v>13</v>
      </c>
    </row>
    <row r="13" spans="1:13" s="139" customFormat="1" ht="18.75">
      <c r="A13" s="151">
        <v>45337</v>
      </c>
      <c r="B13" s="152" t="s">
        <v>155</v>
      </c>
      <c r="C13" s="152" t="s">
        <v>15</v>
      </c>
      <c r="D13" s="154">
        <v>700</v>
      </c>
      <c r="E13" s="152">
        <v>1232.5</v>
      </c>
      <c r="F13" s="152">
        <v>1238</v>
      </c>
      <c r="G13" s="153">
        <v>1250</v>
      </c>
      <c r="H13" s="153">
        <v>1225</v>
      </c>
      <c r="I13" s="153">
        <v>1225</v>
      </c>
      <c r="J13" s="157">
        <f t="shared" ref="J13:J14" si="10">I13-E13</f>
        <v>-7.5</v>
      </c>
      <c r="K13" s="156">
        <f t="shared" ref="K13:K14" si="11">J13*D13</f>
        <v>-5250</v>
      </c>
      <c r="L13" s="133" t="s">
        <v>233</v>
      </c>
    </row>
    <row r="14" spans="1:13" s="139" customFormat="1" ht="18.75">
      <c r="A14" s="151">
        <v>45338</v>
      </c>
      <c r="B14" s="152" t="s">
        <v>148</v>
      </c>
      <c r="C14" s="152" t="s">
        <v>15</v>
      </c>
      <c r="D14" s="154">
        <v>200</v>
      </c>
      <c r="E14" s="152">
        <v>3785</v>
      </c>
      <c r="F14" s="152">
        <v>3815</v>
      </c>
      <c r="G14" s="153">
        <v>3850</v>
      </c>
      <c r="H14" s="153">
        <v>3750</v>
      </c>
      <c r="I14" s="153">
        <v>3800</v>
      </c>
      <c r="J14" s="153">
        <f t="shared" si="10"/>
        <v>15</v>
      </c>
      <c r="K14" s="155">
        <f t="shared" si="11"/>
        <v>3000</v>
      </c>
      <c r="L14" s="134" t="s">
        <v>13</v>
      </c>
    </row>
    <row r="15" spans="1:13" s="139" customFormat="1" ht="18.75">
      <c r="A15" s="151">
        <v>45341</v>
      </c>
      <c r="B15" s="152" t="s">
        <v>27</v>
      </c>
      <c r="C15" s="152" t="s">
        <v>15</v>
      </c>
      <c r="D15" s="154">
        <v>1600</v>
      </c>
      <c r="E15" s="152">
        <v>411</v>
      </c>
      <c r="F15" s="152">
        <v>416</v>
      </c>
      <c r="G15" s="153">
        <v>424</v>
      </c>
      <c r="H15" s="153">
        <v>406</v>
      </c>
      <c r="I15" s="153">
        <v>415</v>
      </c>
      <c r="J15" s="153">
        <f t="shared" ref="J15" si="12">I15-E15</f>
        <v>4</v>
      </c>
      <c r="K15" s="155">
        <f t="shared" ref="K15" si="13">J15*D15</f>
        <v>6400</v>
      </c>
      <c r="L15" s="134" t="s">
        <v>13</v>
      </c>
    </row>
    <row r="16" spans="1:13" s="139" customFormat="1" ht="18.75">
      <c r="A16" s="151">
        <v>45342</v>
      </c>
      <c r="B16" s="152" t="s">
        <v>239</v>
      </c>
      <c r="C16" s="152" t="s">
        <v>15</v>
      </c>
      <c r="D16" s="154">
        <v>700</v>
      </c>
      <c r="E16" s="152">
        <v>1314</v>
      </c>
      <c r="F16" s="152">
        <v>1324</v>
      </c>
      <c r="G16" s="153">
        <v>1350</v>
      </c>
      <c r="H16" s="153">
        <v>1304</v>
      </c>
      <c r="I16" s="153">
        <v>1315</v>
      </c>
      <c r="J16" s="153">
        <f t="shared" ref="J16" si="14">I16-E16</f>
        <v>1</v>
      </c>
      <c r="K16" s="155">
        <f t="shared" ref="K16" si="15">J16*D16</f>
        <v>700</v>
      </c>
      <c r="L16" s="134" t="s">
        <v>13</v>
      </c>
    </row>
    <row r="17" spans="1:13" s="139" customFormat="1" ht="18.75">
      <c r="A17" s="151">
        <v>45343</v>
      </c>
      <c r="B17" s="152" t="s">
        <v>138</v>
      </c>
      <c r="C17" s="152" t="s">
        <v>15</v>
      </c>
      <c r="D17" s="154">
        <v>407</v>
      </c>
      <c r="E17" s="152">
        <v>1402</v>
      </c>
      <c r="F17" s="152">
        <v>1412</v>
      </c>
      <c r="G17" s="153">
        <v>1435</v>
      </c>
      <c r="H17" s="153">
        <v>1384</v>
      </c>
      <c r="I17" s="153">
        <v>1410</v>
      </c>
      <c r="J17" s="153">
        <f t="shared" ref="J17:J18" si="16">I17-E17</f>
        <v>8</v>
      </c>
      <c r="K17" s="155">
        <f t="shared" ref="K17:K19" si="17">J17*D17</f>
        <v>3256</v>
      </c>
      <c r="L17" s="134" t="s">
        <v>13</v>
      </c>
    </row>
    <row r="18" spans="1:13" s="139" customFormat="1" ht="18.75">
      <c r="A18" s="151">
        <v>45348</v>
      </c>
      <c r="B18" s="152" t="s">
        <v>240</v>
      </c>
      <c r="C18" s="152" t="s">
        <v>15</v>
      </c>
      <c r="D18" s="154">
        <v>625</v>
      </c>
      <c r="E18" s="152">
        <v>1114</v>
      </c>
      <c r="F18" s="152">
        <v>1123</v>
      </c>
      <c r="G18" s="153">
        <v>1140</v>
      </c>
      <c r="H18" s="153">
        <v>1104</v>
      </c>
      <c r="I18" s="153">
        <v>1104</v>
      </c>
      <c r="J18" s="157">
        <f t="shared" si="16"/>
        <v>-10</v>
      </c>
      <c r="K18" s="156">
        <f t="shared" si="17"/>
        <v>-6250</v>
      </c>
      <c r="L18" s="133" t="s">
        <v>233</v>
      </c>
    </row>
    <row r="19" spans="1:13" s="139" customFormat="1" ht="18.75">
      <c r="A19" s="151">
        <v>45349</v>
      </c>
      <c r="B19" s="152" t="s">
        <v>22</v>
      </c>
      <c r="C19" s="152" t="s">
        <v>12</v>
      </c>
      <c r="D19" s="154">
        <v>1300</v>
      </c>
      <c r="E19" s="152">
        <v>483.3</v>
      </c>
      <c r="F19" s="152">
        <v>479</v>
      </c>
      <c r="G19" s="153">
        <v>465</v>
      </c>
      <c r="H19" s="153">
        <v>489</v>
      </c>
      <c r="I19" s="153">
        <v>489</v>
      </c>
      <c r="J19" s="157">
        <f t="shared" ref="J19" si="18">E19-I19</f>
        <v>-5.6999999999999886</v>
      </c>
      <c r="K19" s="156">
        <f t="shared" si="17"/>
        <v>-7409.9999999999854</v>
      </c>
      <c r="L19" s="133" t="s">
        <v>233</v>
      </c>
      <c r="M19" s="159"/>
    </row>
    <row r="20" spans="1:13" s="139" customFormat="1" ht="18.75">
      <c r="A20" s="151">
        <v>45350</v>
      </c>
      <c r="B20" s="152" t="s">
        <v>241</v>
      </c>
      <c r="C20" s="152" t="s">
        <v>15</v>
      </c>
      <c r="D20" s="154">
        <v>300</v>
      </c>
      <c r="E20" s="152">
        <v>2415</v>
      </c>
      <c r="F20" s="152">
        <v>2435</v>
      </c>
      <c r="G20" s="153">
        <v>2470</v>
      </c>
      <c r="H20" s="153">
        <v>2395</v>
      </c>
      <c r="I20" s="153">
        <v>2435</v>
      </c>
      <c r="J20" s="153">
        <f t="shared" ref="J20" si="19">I20-E20</f>
        <v>20</v>
      </c>
      <c r="K20" s="155">
        <f t="shared" ref="K20" si="20">J20*D20</f>
        <v>6000</v>
      </c>
      <c r="L20" s="134" t="s">
        <v>13</v>
      </c>
    </row>
  </sheetData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E12" sqref="E12"/>
    </sheetView>
  </sheetViews>
  <sheetFormatPr defaultRowHeight="15"/>
  <cols>
    <col min="1" max="1" width="18.85546875" customWidth="1"/>
    <col min="2" max="2" width="22.5703125" customWidth="1"/>
    <col min="3" max="3" width="10.85546875" customWidth="1"/>
    <col min="4" max="4" width="11.140625" customWidth="1"/>
    <col min="5" max="5" width="12.7109375" customWidth="1"/>
    <col min="6" max="8" width="10.7109375" customWidth="1"/>
    <col min="9" max="9" width="11.85546875" customWidth="1"/>
    <col min="10" max="10" width="14.140625" customWidth="1"/>
    <col min="11" max="11" width="16" customWidth="1"/>
    <col min="12" max="12" width="22.140625" customWidth="1"/>
    <col min="13" max="13" width="25.7109375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27</v>
      </c>
      <c r="I2" s="9">
        <v>23</v>
      </c>
      <c r="J2" s="14">
        <v>3</v>
      </c>
      <c r="K2" s="9">
        <v>1</v>
      </c>
      <c r="L2" s="30">
        <f>I2/(I2+J2)</f>
        <v>0.88461538461538458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SUM(K7:K108)</f>
        <v>188243</v>
      </c>
      <c r="J3" s="28" t="s">
        <v>17</v>
      </c>
      <c r="K3" s="10">
        <v>0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2"/>
      <c r="K4" s="12"/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ht="18.75">
      <c r="A7" s="52">
        <v>43039</v>
      </c>
      <c r="B7" s="61" t="s">
        <v>35</v>
      </c>
      <c r="C7" s="61" t="s">
        <v>15</v>
      </c>
      <c r="D7" s="54">
        <v>1500</v>
      </c>
      <c r="E7" s="54">
        <v>417</v>
      </c>
      <c r="F7" s="54">
        <v>421</v>
      </c>
      <c r="G7" s="54">
        <v>427</v>
      </c>
      <c r="H7" s="54">
        <v>413</v>
      </c>
      <c r="I7" s="54">
        <v>421</v>
      </c>
      <c r="J7" s="76">
        <v>4</v>
      </c>
      <c r="K7" s="76">
        <v>6000</v>
      </c>
      <c r="L7" s="53" t="s">
        <v>13</v>
      </c>
      <c r="M7" s="51"/>
    </row>
    <row r="8" spans="1:13" ht="18.75">
      <c r="A8" s="52">
        <v>43039</v>
      </c>
      <c r="B8" s="61" t="s">
        <v>25</v>
      </c>
      <c r="C8" s="61" t="s">
        <v>12</v>
      </c>
      <c r="D8" s="54">
        <v>1575</v>
      </c>
      <c r="E8" s="54">
        <v>449</v>
      </c>
      <c r="F8" s="54">
        <v>445</v>
      </c>
      <c r="G8" s="54">
        <v>441</v>
      </c>
      <c r="H8" s="54">
        <v>454</v>
      </c>
      <c r="I8" s="54">
        <v>447</v>
      </c>
      <c r="J8" s="76">
        <v>2</v>
      </c>
      <c r="K8" s="76">
        <v>3150</v>
      </c>
      <c r="L8" s="53" t="s">
        <v>13</v>
      </c>
      <c r="M8" s="51"/>
    </row>
    <row r="9" spans="1:13" ht="18.75">
      <c r="A9" s="52">
        <v>43038</v>
      </c>
      <c r="B9" s="61" t="s">
        <v>40</v>
      </c>
      <c r="C9" s="61" t="s">
        <v>15</v>
      </c>
      <c r="D9" s="54">
        <v>2000</v>
      </c>
      <c r="E9" s="54">
        <v>496</v>
      </c>
      <c r="F9" s="54">
        <v>498.5</v>
      </c>
      <c r="G9" s="54">
        <v>502</v>
      </c>
      <c r="H9" s="54">
        <v>492</v>
      </c>
      <c r="I9" s="54">
        <v>495.5</v>
      </c>
      <c r="J9" s="77">
        <v>-0.5</v>
      </c>
      <c r="K9" s="77">
        <v>-1000</v>
      </c>
      <c r="L9" s="60" t="s">
        <v>14</v>
      </c>
      <c r="M9" s="51"/>
    </row>
    <row r="10" spans="1:13" ht="18.75">
      <c r="A10" s="52">
        <v>43038</v>
      </c>
      <c r="B10" s="61" t="s">
        <v>42</v>
      </c>
      <c r="C10" s="61" t="s">
        <v>12</v>
      </c>
      <c r="D10" s="54">
        <v>1000</v>
      </c>
      <c r="E10" s="54">
        <v>845</v>
      </c>
      <c r="F10" s="54">
        <v>840</v>
      </c>
      <c r="G10" s="54">
        <v>835</v>
      </c>
      <c r="H10" s="54">
        <v>851</v>
      </c>
      <c r="I10" s="54">
        <v>835</v>
      </c>
      <c r="J10" s="76">
        <v>10</v>
      </c>
      <c r="K10" s="76">
        <v>10000</v>
      </c>
      <c r="L10" s="53" t="s">
        <v>13</v>
      </c>
      <c r="M10" s="51"/>
    </row>
    <row r="11" spans="1:13" ht="18.75">
      <c r="A11" s="52">
        <v>43035</v>
      </c>
      <c r="B11" s="61" t="s">
        <v>40</v>
      </c>
      <c r="C11" s="61" t="s">
        <v>15</v>
      </c>
      <c r="D11" s="54">
        <v>2000</v>
      </c>
      <c r="E11" s="54">
        <v>487</v>
      </c>
      <c r="F11" s="54">
        <v>490</v>
      </c>
      <c r="G11" s="54">
        <v>493</v>
      </c>
      <c r="H11" s="54">
        <v>484</v>
      </c>
      <c r="I11" s="54">
        <v>484</v>
      </c>
      <c r="J11" s="77">
        <v>-3</v>
      </c>
      <c r="K11" s="77">
        <v>-6000</v>
      </c>
      <c r="L11" s="60" t="s">
        <v>14</v>
      </c>
      <c r="M11" s="51"/>
    </row>
    <row r="12" spans="1:13" ht="18.75">
      <c r="A12" s="52">
        <v>43035</v>
      </c>
      <c r="B12" s="61" t="s">
        <v>51</v>
      </c>
      <c r="C12" s="61" t="s">
        <v>15</v>
      </c>
      <c r="D12" s="54">
        <v>2500</v>
      </c>
      <c r="E12" s="54">
        <v>241</v>
      </c>
      <c r="F12" s="54">
        <v>243</v>
      </c>
      <c r="G12" s="54">
        <v>246</v>
      </c>
      <c r="H12" s="54">
        <v>238.5</v>
      </c>
      <c r="I12" s="54">
        <v>243</v>
      </c>
      <c r="J12" s="76">
        <v>2</v>
      </c>
      <c r="K12" s="76">
        <v>5000</v>
      </c>
      <c r="L12" s="53" t="s">
        <v>13</v>
      </c>
      <c r="M12" s="51"/>
    </row>
    <row r="13" spans="1:13" ht="18.75">
      <c r="A13" s="52">
        <v>43034</v>
      </c>
      <c r="B13" s="61" t="s">
        <v>42</v>
      </c>
      <c r="C13" s="61" t="s">
        <v>12</v>
      </c>
      <c r="D13" s="54">
        <v>1000</v>
      </c>
      <c r="E13" s="54">
        <v>804</v>
      </c>
      <c r="F13" s="54">
        <v>799</v>
      </c>
      <c r="G13" s="54">
        <v>791</v>
      </c>
      <c r="H13" s="54">
        <v>810</v>
      </c>
      <c r="I13" s="54">
        <v>799</v>
      </c>
      <c r="J13" s="76">
        <v>5</v>
      </c>
      <c r="K13" s="76">
        <v>5000</v>
      </c>
      <c r="L13" s="53" t="s">
        <v>13</v>
      </c>
      <c r="M13" s="51"/>
    </row>
    <row r="14" spans="1:13" ht="18.75">
      <c r="A14" s="52">
        <v>43033</v>
      </c>
      <c r="B14" s="53" t="s">
        <v>22</v>
      </c>
      <c r="C14" s="53" t="s">
        <v>12</v>
      </c>
      <c r="D14" s="53">
        <v>1200</v>
      </c>
      <c r="E14" s="54">
        <v>798</v>
      </c>
      <c r="F14" s="54">
        <v>792</v>
      </c>
      <c r="G14" s="54">
        <v>784</v>
      </c>
      <c r="H14" s="54">
        <v>804</v>
      </c>
      <c r="I14" s="54">
        <v>793.1</v>
      </c>
      <c r="J14" s="55">
        <v>4.9000000000000004</v>
      </c>
      <c r="K14" s="56">
        <v>5880</v>
      </c>
      <c r="L14" s="53" t="s">
        <v>13</v>
      </c>
      <c r="M14" s="51"/>
    </row>
    <row r="15" spans="1:13" ht="18.75">
      <c r="A15" s="52">
        <v>43033</v>
      </c>
      <c r="B15" s="57" t="s">
        <v>46</v>
      </c>
      <c r="C15" s="57" t="s">
        <v>15</v>
      </c>
      <c r="D15" s="57">
        <v>1500</v>
      </c>
      <c r="E15" s="57">
        <v>581</v>
      </c>
      <c r="F15" s="57">
        <v>586</v>
      </c>
      <c r="G15" s="57">
        <v>591</v>
      </c>
      <c r="H15" s="57">
        <v>577</v>
      </c>
      <c r="I15" s="57">
        <v>586</v>
      </c>
      <c r="J15" s="57">
        <v>5</v>
      </c>
      <c r="K15" s="57">
        <v>7500</v>
      </c>
      <c r="L15" s="53" t="s">
        <v>13</v>
      </c>
      <c r="M15" s="51"/>
    </row>
    <row r="16" spans="1:13" ht="18.75">
      <c r="A16" s="52">
        <v>43032</v>
      </c>
      <c r="B16" s="53" t="s">
        <v>22</v>
      </c>
      <c r="C16" s="53" t="s">
        <v>15</v>
      </c>
      <c r="D16" s="53">
        <v>1200</v>
      </c>
      <c r="E16" s="54">
        <v>786</v>
      </c>
      <c r="F16" s="54">
        <v>791</v>
      </c>
      <c r="G16" s="54">
        <v>798</v>
      </c>
      <c r="H16" s="54">
        <v>780</v>
      </c>
      <c r="I16" s="54">
        <v>798</v>
      </c>
      <c r="J16" s="55">
        <v>12</v>
      </c>
      <c r="K16" s="56">
        <v>14400</v>
      </c>
      <c r="L16" s="53" t="s">
        <v>13</v>
      </c>
      <c r="M16" s="51"/>
    </row>
    <row r="17" spans="1:13" ht="18.75">
      <c r="A17" s="52">
        <v>43032</v>
      </c>
      <c r="B17" s="53" t="s">
        <v>51</v>
      </c>
      <c r="C17" s="53" t="s">
        <v>15</v>
      </c>
      <c r="D17" s="53">
        <v>2500</v>
      </c>
      <c r="E17" s="54">
        <v>213.5</v>
      </c>
      <c r="F17" s="54">
        <v>216.5</v>
      </c>
      <c r="G17" s="54">
        <v>220</v>
      </c>
      <c r="H17" s="54">
        <v>210</v>
      </c>
      <c r="I17" s="54">
        <v>216.3</v>
      </c>
      <c r="J17" s="55">
        <v>2.8</v>
      </c>
      <c r="K17" s="56">
        <v>7000</v>
      </c>
      <c r="L17" s="53" t="s">
        <v>13</v>
      </c>
      <c r="M17" s="51"/>
    </row>
    <row r="18" spans="1:13" ht="18.75">
      <c r="A18" s="52">
        <v>43031</v>
      </c>
      <c r="B18" s="53" t="s">
        <v>22</v>
      </c>
      <c r="C18" s="53" t="s">
        <v>12</v>
      </c>
      <c r="D18" s="53">
        <v>1200</v>
      </c>
      <c r="E18" s="54">
        <v>786.5</v>
      </c>
      <c r="F18" s="54">
        <v>782</v>
      </c>
      <c r="G18" s="54">
        <v>777</v>
      </c>
      <c r="H18" s="54">
        <v>792</v>
      </c>
      <c r="I18" s="54">
        <v>777</v>
      </c>
      <c r="J18" s="55">
        <v>9.5</v>
      </c>
      <c r="K18" s="56">
        <v>11400</v>
      </c>
      <c r="L18" s="53" t="s">
        <v>13</v>
      </c>
      <c r="M18" s="51"/>
    </row>
    <row r="19" spans="1:13" ht="18.75">
      <c r="A19" s="52">
        <v>43025</v>
      </c>
      <c r="B19" s="53" t="s">
        <v>40</v>
      </c>
      <c r="C19" s="53" t="s">
        <v>15</v>
      </c>
      <c r="D19" s="53">
        <v>2000</v>
      </c>
      <c r="E19" s="54">
        <v>545</v>
      </c>
      <c r="F19" s="54">
        <v>548</v>
      </c>
      <c r="G19" s="54">
        <v>551</v>
      </c>
      <c r="H19" s="54">
        <v>542</v>
      </c>
      <c r="I19" s="54">
        <v>548</v>
      </c>
      <c r="J19" s="55">
        <v>3</v>
      </c>
      <c r="K19" s="56">
        <v>6000</v>
      </c>
      <c r="L19" s="53" t="s">
        <v>13</v>
      </c>
      <c r="M19" s="51"/>
    </row>
    <row r="20" spans="1:13" ht="18.75">
      <c r="A20" s="52">
        <v>43024</v>
      </c>
      <c r="B20" s="53" t="s">
        <v>42</v>
      </c>
      <c r="C20" s="53" t="s">
        <v>15</v>
      </c>
      <c r="D20" s="53">
        <v>1000</v>
      </c>
      <c r="E20" s="54">
        <v>809</v>
      </c>
      <c r="F20" s="54">
        <v>814</v>
      </c>
      <c r="G20" s="54">
        <v>818</v>
      </c>
      <c r="H20" s="54">
        <v>804</v>
      </c>
      <c r="I20" s="54">
        <v>818</v>
      </c>
      <c r="J20" s="55">
        <v>9</v>
      </c>
      <c r="K20" s="56">
        <v>9000</v>
      </c>
      <c r="L20" s="53" t="s">
        <v>13</v>
      </c>
      <c r="M20" s="51"/>
    </row>
    <row r="21" spans="1:13" ht="18.75">
      <c r="A21" s="52">
        <v>43021</v>
      </c>
      <c r="B21" s="53" t="s">
        <v>50</v>
      </c>
      <c r="C21" s="53" t="s">
        <v>12</v>
      </c>
      <c r="D21" s="53">
        <v>600</v>
      </c>
      <c r="E21" s="54">
        <v>1237</v>
      </c>
      <c r="F21" s="54">
        <v>1230</v>
      </c>
      <c r="G21" s="54">
        <v>1224</v>
      </c>
      <c r="H21" s="54">
        <v>1245</v>
      </c>
      <c r="I21" s="54">
        <v>1245</v>
      </c>
      <c r="J21" s="58">
        <v>-8</v>
      </c>
      <c r="K21" s="59">
        <v>-4800</v>
      </c>
      <c r="L21" s="60" t="s">
        <v>14</v>
      </c>
      <c r="M21" s="51"/>
    </row>
    <row r="22" spans="1:13" ht="18.75">
      <c r="A22" s="52">
        <v>43020</v>
      </c>
      <c r="B22" s="53" t="s">
        <v>40</v>
      </c>
      <c r="C22" s="53" t="s">
        <v>15</v>
      </c>
      <c r="D22" s="53">
        <v>2000</v>
      </c>
      <c r="E22" s="54">
        <v>529</v>
      </c>
      <c r="F22" s="54">
        <v>532</v>
      </c>
      <c r="G22" s="54">
        <v>536</v>
      </c>
      <c r="H22" s="54">
        <v>525.5</v>
      </c>
      <c r="I22" s="54">
        <v>532</v>
      </c>
      <c r="J22" s="55">
        <v>3</v>
      </c>
      <c r="K22" s="56">
        <v>6000</v>
      </c>
      <c r="L22" s="53" t="s">
        <v>13</v>
      </c>
      <c r="M22" s="51"/>
    </row>
    <row r="23" spans="1:13" ht="18.75">
      <c r="A23" s="52">
        <v>43020</v>
      </c>
      <c r="B23" s="53" t="s">
        <v>38</v>
      </c>
      <c r="C23" s="53" t="s">
        <v>15</v>
      </c>
      <c r="D23" s="53">
        <v>3500</v>
      </c>
      <c r="E23" s="54">
        <v>253.5</v>
      </c>
      <c r="F23" s="54">
        <v>255.5</v>
      </c>
      <c r="G23" s="54">
        <v>258</v>
      </c>
      <c r="H23" s="54">
        <v>251</v>
      </c>
      <c r="I23" s="54">
        <v>258</v>
      </c>
      <c r="J23" s="55">
        <v>4.5</v>
      </c>
      <c r="K23" s="56">
        <v>15750</v>
      </c>
      <c r="L23" s="53" t="s">
        <v>13</v>
      </c>
      <c r="M23" s="51"/>
    </row>
    <row r="24" spans="1:13" ht="18.75">
      <c r="A24" s="52">
        <v>43019</v>
      </c>
      <c r="B24" s="53" t="s">
        <v>24</v>
      </c>
      <c r="C24" s="53" t="s">
        <v>15</v>
      </c>
      <c r="D24" s="53">
        <v>500</v>
      </c>
      <c r="E24" s="54">
        <v>1535</v>
      </c>
      <c r="F24" s="54">
        <v>1545</v>
      </c>
      <c r="G24" s="54">
        <v>1554</v>
      </c>
      <c r="H24" s="54">
        <v>1525</v>
      </c>
      <c r="I24" s="54">
        <v>1554</v>
      </c>
      <c r="J24" s="55">
        <v>19</v>
      </c>
      <c r="K24" s="56">
        <v>9500</v>
      </c>
      <c r="L24" s="53" t="s">
        <v>13</v>
      </c>
      <c r="M24" s="51"/>
    </row>
    <row r="25" spans="1:13" ht="18.75">
      <c r="A25" s="52">
        <v>43019</v>
      </c>
      <c r="B25" s="53" t="s">
        <v>22</v>
      </c>
      <c r="C25" s="53" t="s">
        <v>12</v>
      </c>
      <c r="D25" s="53">
        <v>1200</v>
      </c>
      <c r="E25" s="54">
        <v>823</v>
      </c>
      <c r="F25" s="54">
        <v>815</v>
      </c>
      <c r="G25" s="54">
        <v>807</v>
      </c>
      <c r="H25" s="54">
        <v>829</v>
      </c>
      <c r="I25" s="54">
        <v>807</v>
      </c>
      <c r="J25" s="55">
        <v>16</v>
      </c>
      <c r="K25" s="56">
        <v>19200</v>
      </c>
      <c r="L25" s="53" t="s">
        <v>13</v>
      </c>
      <c r="M25" s="51"/>
    </row>
    <row r="26" spans="1:13" ht="18.75">
      <c r="A26" s="52">
        <v>43018</v>
      </c>
      <c r="B26" s="53" t="s">
        <v>49</v>
      </c>
      <c r="C26" s="53" t="s">
        <v>15</v>
      </c>
      <c r="D26" s="53">
        <v>1000</v>
      </c>
      <c r="E26" s="54">
        <v>842</v>
      </c>
      <c r="F26" s="54">
        <v>848</v>
      </c>
      <c r="G26" s="54">
        <v>852</v>
      </c>
      <c r="H26" s="54">
        <v>838</v>
      </c>
      <c r="I26" s="54">
        <v>848</v>
      </c>
      <c r="J26" s="55">
        <v>6</v>
      </c>
      <c r="K26" s="56">
        <v>6000</v>
      </c>
      <c r="L26" s="53" t="s">
        <v>13</v>
      </c>
      <c r="M26" s="51"/>
    </row>
    <row r="27" spans="1:13" ht="18.75">
      <c r="A27" s="52">
        <v>43018</v>
      </c>
      <c r="B27" s="53" t="s">
        <v>42</v>
      </c>
      <c r="C27" s="53" t="s">
        <v>15</v>
      </c>
      <c r="D27" s="53">
        <v>1000</v>
      </c>
      <c r="E27" s="54">
        <v>813</v>
      </c>
      <c r="F27" s="54">
        <v>818</v>
      </c>
      <c r="G27" s="54">
        <v>822</v>
      </c>
      <c r="H27" s="54">
        <v>809</v>
      </c>
      <c r="I27" s="54">
        <v>822</v>
      </c>
      <c r="J27" s="55">
        <v>9</v>
      </c>
      <c r="K27" s="56">
        <v>9000</v>
      </c>
      <c r="L27" s="53" t="s">
        <v>13</v>
      </c>
      <c r="M27" s="51"/>
    </row>
    <row r="28" spans="1:13" ht="18.75">
      <c r="A28" s="52">
        <v>43017</v>
      </c>
      <c r="B28" s="53" t="s">
        <v>22</v>
      </c>
      <c r="C28" s="53" t="s">
        <v>15</v>
      </c>
      <c r="D28" s="53">
        <v>1200</v>
      </c>
      <c r="E28" s="54">
        <v>800</v>
      </c>
      <c r="F28" s="54">
        <v>805</v>
      </c>
      <c r="G28" s="54">
        <v>812</v>
      </c>
      <c r="H28" s="54">
        <v>794</v>
      </c>
      <c r="I28" s="54">
        <v>804.5</v>
      </c>
      <c r="J28" s="55">
        <v>4.5</v>
      </c>
      <c r="K28" s="56">
        <v>5400</v>
      </c>
      <c r="L28" s="53" t="s">
        <v>13</v>
      </c>
      <c r="M28" s="51"/>
    </row>
    <row r="29" spans="1:13" ht="18.75">
      <c r="A29" s="52">
        <v>43014</v>
      </c>
      <c r="B29" s="53" t="s">
        <v>37</v>
      </c>
      <c r="C29" s="53" t="s">
        <v>15</v>
      </c>
      <c r="D29" s="53">
        <v>1750</v>
      </c>
      <c r="E29" s="54">
        <v>366</v>
      </c>
      <c r="F29" s="54">
        <v>369</v>
      </c>
      <c r="G29" s="54">
        <v>374</v>
      </c>
      <c r="H29" s="54">
        <v>362</v>
      </c>
      <c r="I29" s="54">
        <v>367.35</v>
      </c>
      <c r="J29" s="55">
        <v>1.35</v>
      </c>
      <c r="K29" s="56">
        <v>2363</v>
      </c>
      <c r="L29" s="53" t="s">
        <v>13</v>
      </c>
      <c r="M29" s="51"/>
    </row>
    <row r="30" spans="1:13" ht="18.75">
      <c r="A30" s="52">
        <v>43013</v>
      </c>
      <c r="B30" s="53" t="s">
        <v>49</v>
      </c>
      <c r="C30" s="53" t="s">
        <v>15</v>
      </c>
      <c r="D30" s="53">
        <v>1000</v>
      </c>
      <c r="E30" s="54">
        <v>823</v>
      </c>
      <c r="F30" s="54">
        <v>828</v>
      </c>
      <c r="G30" s="54">
        <v>832</v>
      </c>
      <c r="H30" s="54">
        <v>817</v>
      </c>
      <c r="I30" s="54">
        <v>828</v>
      </c>
      <c r="J30" s="55">
        <v>5</v>
      </c>
      <c r="K30" s="56">
        <v>5000</v>
      </c>
      <c r="L30" s="53" t="s">
        <v>13</v>
      </c>
      <c r="M30" s="51"/>
    </row>
    <row r="31" spans="1:13" ht="18.75">
      <c r="A31" s="52">
        <v>43013</v>
      </c>
      <c r="B31" s="53" t="s">
        <v>48</v>
      </c>
      <c r="C31" s="53" t="s">
        <v>15</v>
      </c>
      <c r="D31" s="53">
        <v>8000</v>
      </c>
      <c r="E31" s="54">
        <v>124.5</v>
      </c>
      <c r="F31" s="54">
        <v>125.5</v>
      </c>
      <c r="G31" s="54">
        <v>127</v>
      </c>
      <c r="H31" s="54">
        <v>123.5</v>
      </c>
      <c r="I31" s="54">
        <v>0</v>
      </c>
      <c r="J31" s="55">
        <v>0</v>
      </c>
      <c r="K31" s="56">
        <v>0</v>
      </c>
      <c r="L31" s="53" t="s">
        <v>47</v>
      </c>
      <c r="M31" s="51"/>
    </row>
    <row r="32" spans="1:13" ht="18.75">
      <c r="A32" s="52">
        <v>43012</v>
      </c>
      <c r="B32" s="53" t="s">
        <v>40</v>
      </c>
      <c r="C32" s="53" t="s">
        <v>15</v>
      </c>
      <c r="D32" s="53">
        <v>2000</v>
      </c>
      <c r="E32" s="54">
        <v>500</v>
      </c>
      <c r="F32" s="54">
        <v>503</v>
      </c>
      <c r="G32" s="54">
        <v>506</v>
      </c>
      <c r="H32" s="54">
        <v>496.7</v>
      </c>
      <c r="I32" s="54">
        <v>506</v>
      </c>
      <c r="J32" s="55">
        <v>6</v>
      </c>
      <c r="K32" s="56">
        <v>12000</v>
      </c>
      <c r="L32" s="53" t="s">
        <v>13</v>
      </c>
      <c r="M32" s="79"/>
    </row>
    <row r="33" spans="1:13" ht="18.75">
      <c r="A33" s="52">
        <v>43011</v>
      </c>
      <c r="B33" s="53" t="s">
        <v>46</v>
      </c>
      <c r="C33" s="53" t="s">
        <v>12</v>
      </c>
      <c r="D33" s="53">
        <v>1500</v>
      </c>
      <c r="E33" s="54">
        <v>580</v>
      </c>
      <c r="F33" s="54">
        <v>574</v>
      </c>
      <c r="G33" s="54">
        <v>567</v>
      </c>
      <c r="H33" s="54">
        <v>587</v>
      </c>
      <c r="I33" s="54">
        <v>567</v>
      </c>
      <c r="J33" s="55">
        <v>13</v>
      </c>
      <c r="K33" s="56">
        <v>19500</v>
      </c>
      <c r="L33" s="53" t="s">
        <v>13</v>
      </c>
      <c r="M33" s="80"/>
    </row>
    <row r="34" spans="1:13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3"/>
  <sheetViews>
    <sheetView topLeftCell="A10" workbookViewId="0">
      <selection activeCell="K2" sqref="K2"/>
    </sheetView>
  </sheetViews>
  <sheetFormatPr defaultRowHeight="15"/>
  <cols>
    <col min="1" max="1" width="14.140625" customWidth="1"/>
    <col min="2" max="2" width="13" customWidth="1"/>
    <col min="12" max="12" width="20.28515625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17</v>
      </c>
      <c r="I2" s="9">
        <v>13</v>
      </c>
      <c r="J2" s="14">
        <v>4</v>
      </c>
      <c r="K2" s="9">
        <v>0</v>
      </c>
      <c r="L2" s="30">
        <f>I2/(I2+J2)</f>
        <v>0.76470588235294112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SUM(K187:K288)</f>
        <v>0</v>
      </c>
      <c r="J3" s="28" t="s">
        <v>17</v>
      </c>
      <c r="K3" s="10">
        <v>0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2"/>
      <c r="K4" s="12"/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s="139" customFormat="1" ht="18.75">
      <c r="A7" s="151">
        <v>45292</v>
      </c>
      <c r="B7" s="152" t="s">
        <v>230</v>
      </c>
      <c r="C7" s="152" t="s">
        <v>15</v>
      </c>
      <c r="D7" s="154">
        <v>300</v>
      </c>
      <c r="E7" s="152">
        <v>3235</v>
      </c>
      <c r="F7" s="152">
        <v>3250</v>
      </c>
      <c r="G7" s="153">
        <v>3270</v>
      </c>
      <c r="H7" s="153">
        <v>3210</v>
      </c>
      <c r="I7" s="153">
        <v>3245</v>
      </c>
      <c r="J7" s="153">
        <f t="shared" ref="J7" si="0">I7-E7</f>
        <v>10</v>
      </c>
      <c r="K7" s="155">
        <f t="shared" ref="K7" si="1">J7*D7</f>
        <v>3000</v>
      </c>
      <c r="L7" s="134" t="s">
        <v>13</v>
      </c>
    </row>
    <row r="8" spans="1:13" s="139" customFormat="1" ht="18.75">
      <c r="A8" s="151">
        <v>45294</v>
      </c>
      <c r="B8" s="152" t="s">
        <v>229</v>
      </c>
      <c r="C8" s="152" t="s">
        <v>15</v>
      </c>
      <c r="D8" s="154">
        <v>1500</v>
      </c>
      <c r="E8" s="152">
        <v>714</v>
      </c>
      <c r="F8" s="152">
        <v>718</v>
      </c>
      <c r="G8" s="153">
        <v>730</v>
      </c>
      <c r="H8" s="153">
        <v>710</v>
      </c>
      <c r="I8" s="153">
        <v>716</v>
      </c>
      <c r="J8" s="153">
        <f t="shared" ref="J8" si="2">I8-E8</f>
        <v>2</v>
      </c>
      <c r="K8" s="155">
        <f t="shared" ref="K8" si="3">J8*D8</f>
        <v>3000</v>
      </c>
      <c r="L8" s="134" t="s">
        <v>13</v>
      </c>
    </row>
    <row r="9" spans="1:13" s="139" customFormat="1" ht="18.75">
      <c r="A9" s="151">
        <v>45295</v>
      </c>
      <c r="B9" s="152" t="s">
        <v>229</v>
      </c>
      <c r="C9" s="152" t="s">
        <v>15</v>
      </c>
      <c r="D9" s="154">
        <v>1500</v>
      </c>
      <c r="E9" s="152">
        <v>731.6</v>
      </c>
      <c r="F9" s="152">
        <v>736</v>
      </c>
      <c r="G9" s="153">
        <v>750</v>
      </c>
      <c r="H9" s="153">
        <v>727</v>
      </c>
      <c r="I9" s="153">
        <v>734</v>
      </c>
      <c r="J9" s="153">
        <f t="shared" ref="J9" si="4">I9-E9</f>
        <v>2.3999999999999773</v>
      </c>
      <c r="K9" s="155">
        <f t="shared" ref="K9" si="5">J9*D9</f>
        <v>3599.9999999999659</v>
      </c>
      <c r="L9" s="134" t="s">
        <v>13</v>
      </c>
    </row>
    <row r="10" spans="1:13" s="139" customFormat="1" ht="18.75">
      <c r="A10" s="151">
        <v>45296</v>
      </c>
      <c r="B10" s="152" t="s">
        <v>191</v>
      </c>
      <c r="C10" s="152" t="s">
        <v>15</v>
      </c>
      <c r="D10" s="154">
        <v>300</v>
      </c>
      <c r="E10" s="152">
        <v>2549</v>
      </c>
      <c r="F10" s="152">
        <v>2569</v>
      </c>
      <c r="G10" s="153">
        <v>2600</v>
      </c>
      <c r="H10" s="153">
        <v>2525</v>
      </c>
      <c r="I10" s="153">
        <v>2600</v>
      </c>
      <c r="J10" s="153">
        <f t="shared" ref="J10" si="6">I10-E10</f>
        <v>51</v>
      </c>
      <c r="K10" s="155">
        <f t="shared" ref="K10" si="7">J10*D10</f>
        <v>15300</v>
      </c>
      <c r="L10" s="134" t="s">
        <v>13</v>
      </c>
    </row>
    <row r="11" spans="1:13" s="139" customFormat="1" ht="18.75">
      <c r="A11" s="151">
        <v>45299</v>
      </c>
      <c r="B11" s="152" t="s">
        <v>231</v>
      </c>
      <c r="C11" s="152" t="s">
        <v>15</v>
      </c>
      <c r="D11" s="154">
        <v>1200</v>
      </c>
      <c r="E11" s="152">
        <v>525</v>
      </c>
      <c r="F11" s="152">
        <v>530</v>
      </c>
      <c r="G11" s="153">
        <v>540</v>
      </c>
      <c r="H11" s="153">
        <v>519</v>
      </c>
      <c r="I11" s="153">
        <v>527</v>
      </c>
      <c r="J11" s="153">
        <f t="shared" ref="J11" si="8">I11-E11</f>
        <v>2</v>
      </c>
      <c r="K11" s="155">
        <f t="shared" ref="K11" si="9">J11*D11</f>
        <v>2400</v>
      </c>
      <c r="L11" s="134" t="s">
        <v>13</v>
      </c>
    </row>
    <row r="12" spans="1:13" s="139" customFormat="1" ht="18.75">
      <c r="A12" s="151">
        <v>45300</v>
      </c>
      <c r="B12" s="152" t="s">
        <v>232</v>
      </c>
      <c r="C12" s="152" t="s">
        <v>15</v>
      </c>
      <c r="D12" s="154">
        <v>700</v>
      </c>
      <c r="E12" s="152">
        <v>1106</v>
      </c>
      <c r="F12" s="152">
        <v>1116</v>
      </c>
      <c r="G12" s="153">
        <v>1130</v>
      </c>
      <c r="H12" s="153">
        <v>1096</v>
      </c>
      <c r="I12" s="153">
        <v>1096</v>
      </c>
      <c r="J12" s="157">
        <f t="shared" ref="J12:J13" si="10">I12-E12</f>
        <v>-10</v>
      </c>
      <c r="K12" s="156">
        <f t="shared" ref="K12:K13" si="11">J12*D12</f>
        <v>-7000</v>
      </c>
      <c r="L12" s="133" t="s">
        <v>233</v>
      </c>
    </row>
    <row r="13" spans="1:13" s="139" customFormat="1" ht="18.75">
      <c r="A13" s="151">
        <v>45301</v>
      </c>
      <c r="B13" s="152" t="s">
        <v>182</v>
      </c>
      <c r="C13" s="152" t="s">
        <v>15</v>
      </c>
      <c r="D13" s="154">
        <v>100</v>
      </c>
      <c r="E13" s="152">
        <v>3480</v>
      </c>
      <c r="F13" s="152">
        <v>3520</v>
      </c>
      <c r="G13" s="153">
        <v>3550</v>
      </c>
      <c r="H13" s="153">
        <v>3440</v>
      </c>
      <c r="I13" s="153">
        <v>3500</v>
      </c>
      <c r="J13" s="153">
        <f t="shared" si="10"/>
        <v>20</v>
      </c>
      <c r="K13" s="155">
        <f t="shared" si="11"/>
        <v>2000</v>
      </c>
      <c r="L13" s="134" t="s">
        <v>13</v>
      </c>
    </row>
    <row r="14" spans="1:13" s="139" customFormat="1" ht="18.75">
      <c r="A14" s="151">
        <v>45302</v>
      </c>
      <c r="B14" s="152" t="s">
        <v>234</v>
      </c>
      <c r="C14" s="152" t="s">
        <v>15</v>
      </c>
      <c r="D14" s="154">
        <v>125</v>
      </c>
      <c r="E14" s="152">
        <v>5852</v>
      </c>
      <c r="F14" s="152">
        <v>5300</v>
      </c>
      <c r="G14" s="153">
        <v>5350</v>
      </c>
      <c r="H14" s="153">
        <v>5800</v>
      </c>
      <c r="I14" s="153">
        <v>5900</v>
      </c>
      <c r="J14" s="153">
        <f t="shared" ref="J14:J15" si="12">I14-E14</f>
        <v>48</v>
      </c>
      <c r="K14" s="155">
        <f t="shared" ref="K14:K15" si="13">J14*D14</f>
        <v>6000</v>
      </c>
      <c r="L14" s="134" t="s">
        <v>13</v>
      </c>
    </row>
    <row r="15" spans="1:13" s="139" customFormat="1" ht="18.75">
      <c r="A15" s="151">
        <v>45303</v>
      </c>
      <c r="B15" s="152" t="s">
        <v>235</v>
      </c>
      <c r="C15" s="152" t="s">
        <v>15</v>
      </c>
      <c r="D15" s="154">
        <v>200</v>
      </c>
      <c r="E15" s="152">
        <v>5084</v>
      </c>
      <c r="F15" s="152">
        <v>6114</v>
      </c>
      <c r="G15" s="153">
        <v>6150</v>
      </c>
      <c r="H15" s="153">
        <v>5045</v>
      </c>
      <c r="I15" s="153">
        <v>5045</v>
      </c>
      <c r="J15" s="157">
        <f t="shared" si="12"/>
        <v>-39</v>
      </c>
      <c r="K15" s="156">
        <f t="shared" si="13"/>
        <v>-7800</v>
      </c>
      <c r="L15" s="133" t="s">
        <v>233</v>
      </c>
    </row>
    <row r="16" spans="1:13" s="139" customFormat="1" ht="18.75">
      <c r="A16" s="151">
        <v>45306</v>
      </c>
      <c r="B16" s="152" t="s">
        <v>189</v>
      </c>
      <c r="C16" s="152" t="s">
        <v>15</v>
      </c>
      <c r="D16" s="154">
        <v>125</v>
      </c>
      <c r="E16" s="152">
        <v>5765</v>
      </c>
      <c r="F16" s="152">
        <v>5815</v>
      </c>
      <c r="G16" s="153">
        <v>5900</v>
      </c>
      <c r="H16" s="153">
        <v>5700</v>
      </c>
      <c r="I16" s="153">
        <v>5800</v>
      </c>
      <c r="J16" s="153">
        <f t="shared" ref="J16" si="14">I16-E16</f>
        <v>35</v>
      </c>
      <c r="K16" s="155">
        <f t="shared" ref="K16" si="15">J16*D16</f>
        <v>4375</v>
      </c>
      <c r="L16" s="134" t="s">
        <v>13</v>
      </c>
    </row>
    <row r="17" spans="1:12" s="139" customFormat="1" ht="18.75">
      <c r="A17" s="151">
        <v>45310</v>
      </c>
      <c r="B17" s="152" t="s">
        <v>151</v>
      </c>
      <c r="C17" s="152" t="s">
        <v>15</v>
      </c>
      <c r="D17" s="154">
        <v>500</v>
      </c>
      <c r="E17" s="152">
        <v>1142</v>
      </c>
      <c r="F17" s="152">
        <v>1152</v>
      </c>
      <c r="G17" s="153">
        <v>1166</v>
      </c>
      <c r="H17" s="153">
        <v>1128</v>
      </c>
      <c r="I17" s="153">
        <v>1148</v>
      </c>
      <c r="J17" s="153">
        <f t="shared" ref="J17" si="16">I17-E17</f>
        <v>6</v>
      </c>
      <c r="K17" s="155">
        <f t="shared" ref="K17" si="17">J17*D17</f>
        <v>3000</v>
      </c>
      <c r="L17" s="134" t="s">
        <v>13</v>
      </c>
    </row>
    <row r="18" spans="1:12" s="139" customFormat="1" ht="18.75">
      <c r="A18" s="151">
        <v>45314</v>
      </c>
      <c r="B18" s="152" t="s">
        <v>211</v>
      </c>
      <c r="C18" s="152" t="s">
        <v>15</v>
      </c>
      <c r="D18" s="154">
        <v>400</v>
      </c>
      <c r="E18" s="152">
        <v>1848</v>
      </c>
      <c r="F18" s="152">
        <v>1865</v>
      </c>
      <c r="G18" s="153">
        <v>1890</v>
      </c>
      <c r="H18" s="153">
        <v>1832</v>
      </c>
      <c r="I18" s="153">
        <v>1855</v>
      </c>
      <c r="J18" s="153">
        <f t="shared" ref="J18" si="18">I18-E18</f>
        <v>7</v>
      </c>
      <c r="K18" s="155">
        <f t="shared" ref="K18" si="19">J18*D18</f>
        <v>2800</v>
      </c>
      <c r="L18" s="134" t="s">
        <v>13</v>
      </c>
    </row>
    <row r="19" spans="1:12" s="139" customFormat="1" ht="18.75">
      <c r="A19" s="151">
        <v>45315</v>
      </c>
      <c r="B19" s="152" t="s">
        <v>184</v>
      </c>
      <c r="C19" s="152" t="s">
        <v>15</v>
      </c>
      <c r="D19" s="154">
        <v>850</v>
      </c>
      <c r="E19" s="152">
        <v>956</v>
      </c>
      <c r="F19" s="152">
        <v>963</v>
      </c>
      <c r="G19" s="153">
        <v>980</v>
      </c>
      <c r="H19" s="153">
        <v>949</v>
      </c>
      <c r="I19" s="153">
        <v>963</v>
      </c>
      <c r="J19" s="153">
        <f t="shared" ref="J19:J20" si="20">I19-E19</f>
        <v>7</v>
      </c>
      <c r="K19" s="155">
        <f t="shared" ref="K19:K20" si="21">J19*D19</f>
        <v>5950</v>
      </c>
      <c r="L19" s="134" t="s">
        <v>13</v>
      </c>
    </row>
    <row r="20" spans="1:12" s="139" customFormat="1" ht="18.75">
      <c r="A20" s="151">
        <v>45316</v>
      </c>
      <c r="B20" s="152" t="s">
        <v>236</v>
      </c>
      <c r="C20" s="152" t="s">
        <v>15</v>
      </c>
      <c r="D20" s="154">
        <v>375</v>
      </c>
      <c r="E20" s="152">
        <v>2290</v>
      </c>
      <c r="F20" s="152">
        <v>2310</v>
      </c>
      <c r="G20" s="153">
        <v>2350</v>
      </c>
      <c r="H20" s="153">
        <v>2267</v>
      </c>
      <c r="I20" s="153">
        <v>2267</v>
      </c>
      <c r="J20" s="157">
        <f t="shared" si="20"/>
        <v>-23</v>
      </c>
      <c r="K20" s="156">
        <f t="shared" si="21"/>
        <v>-8625</v>
      </c>
      <c r="L20" s="133" t="s">
        <v>233</v>
      </c>
    </row>
    <row r="21" spans="1:12" s="139" customFormat="1" ht="18.75">
      <c r="A21" s="151">
        <v>45320</v>
      </c>
      <c r="B21" s="152" t="s">
        <v>237</v>
      </c>
      <c r="C21" s="152" t="s">
        <v>15</v>
      </c>
      <c r="D21" s="154">
        <v>650</v>
      </c>
      <c r="E21" s="152">
        <v>1127</v>
      </c>
      <c r="F21" s="152">
        <v>1137</v>
      </c>
      <c r="G21" s="153">
        <v>1150</v>
      </c>
      <c r="H21" s="153">
        <v>1117</v>
      </c>
      <c r="I21" s="153">
        <v>1117</v>
      </c>
      <c r="J21" s="157">
        <f t="shared" ref="J21:J22" si="22">I21-E21</f>
        <v>-10</v>
      </c>
      <c r="K21" s="156">
        <f t="shared" ref="K21:K22" si="23">J21*D21</f>
        <v>-6500</v>
      </c>
      <c r="L21" s="133" t="s">
        <v>233</v>
      </c>
    </row>
    <row r="22" spans="1:12" s="139" customFormat="1" ht="18.75">
      <c r="A22" s="151">
        <v>45321</v>
      </c>
      <c r="B22" s="152" t="s">
        <v>223</v>
      </c>
      <c r="C22" s="152" t="s">
        <v>15</v>
      </c>
      <c r="D22" s="154">
        <v>675</v>
      </c>
      <c r="E22" s="152">
        <v>829</v>
      </c>
      <c r="F22" s="152">
        <v>839</v>
      </c>
      <c r="G22" s="153">
        <v>860</v>
      </c>
      <c r="H22" s="153">
        <v>818</v>
      </c>
      <c r="I22" s="153">
        <v>832</v>
      </c>
      <c r="J22" s="153">
        <f t="shared" si="22"/>
        <v>3</v>
      </c>
      <c r="K22" s="155">
        <f t="shared" si="23"/>
        <v>2025</v>
      </c>
      <c r="L22" s="134" t="s">
        <v>13</v>
      </c>
    </row>
    <row r="23" spans="1:12" s="139" customFormat="1" ht="18.75">
      <c r="A23" s="151">
        <v>45322</v>
      </c>
      <c r="B23" s="152" t="s">
        <v>109</v>
      </c>
      <c r="C23" s="152" t="s">
        <v>15</v>
      </c>
      <c r="D23" s="154">
        <v>650</v>
      </c>
      <c r="E23" s="152">
        <v>1351</v>
      </c>
      <c r="F23" s="152">
        <v>1362</v>
      </c>
      <c r="G23" s="153">
        <v>1380</v>
      </c>
      <c r="H23" s="153">
        <v>1340</v>
      </c>
      <c r="I23" s="153">
        <v>1355</v>
      </c>
      <c r="J23" s="153">
        <f t="shared" ref="J23" si="24">I23-E23</f>
        <v>4</v>
      </c>
      <c r="K23" s="155">
        <f t="shared" ref="K23" si="25">J23*D23</f>
        <v>2600</v>
      </c>
      <c r="L23" s="134" t="s">
        <v>13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1"/>
  <sheetViews>
    <sheetView topLeftCell="A3" workbookViewId="0">
      <selection activeCell="Q15" sqref="Q15"/>
    </sheetView>
  </sheetViews>
  <sheetFormatPr defaultRowHeight="15"/>
  <cols>
    <col min="1" max="1" width="14.85546875" customWidth="1"/>
    <col min="2" max="2" width="12.7109375" customWidth="1"/>
    <col min="12" max="12" width="17.7109375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15</v>
      </c>
      <c r="I2" s="9">
        <v>13</v>
      </c>
      <c r="J2" s="14">
        <v>2</v>
      </c>
      <c r="K2" s="9">
        <v>0</v>
      </c>
      <c r="L2" s="30">
        <f>I2/(I2+J2)</f>
        <v>0.8666666666666667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SUM(K170:K271)</f>
        <v>0</v>
      </c>
      <c r="J3" s="28" t="s">
        <v>17</v>
      </c>
      <c r="K3" s="10">
        <v>0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2"/>
      <c r="K4" s="12"/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s="139" customFormat="1" ht="18.75">
      <c r="A7" s="151">
        <v>45266</v>
      </c>
      <c r="B7" s="152" t="s">
        <v>187</v>
      </c>
      <c r="C7" s="152" t="s">
        <v>15</v>
      </c>
      <c r="D7" s="154">
        <v>975</v>
      </c>
      <c r="E7" s="152">
        <v>814</v>
      </c>
      <c r="F7" s="152">
        <v>820</v>
      </c>
      <c r="G7" s="153">
        <v>840</v>
      </c>
      <c r="H7" s="153">
        <v>805</v>
      </c>
      <c r="I7" s="153">
        <v>805</v>
      </c>
      <c r="J7" s="157">
        <f t="shared" ref="J7:J8" si="0">I7-E7</f>
        <v>-9</v>
      </c>
      <c r="K7" s="156">
        <f t="shared" ref="K7:K8" si="1">J7*D7</f>
        <v>-8775</v>
      </c>
      <c r="L7" s="133" t="s">
        <v>14</v>
      </c>
    </row>
    <row r="8" spans="1:13" s="139" customFormat="1" ht="18.75">
      <c r="A8" s="151">
        <v>45267</v>
      </c>
      <c r="B8" s="152" t="s">
        <v>225</v>
      </c>
      <c r="C8" s="152" t="s">
        <v>15</v>
      </c>
      <c r="D8" s="154">
        <v>300</v>
      </c>
      <c r="E8" s="152">
        <v>2530</v>
      </c>
      <c r="F8" s="152">
        <v>2540</v>
      </c>
      <c r="G8" s="153">
        <v>2560</v>
      </c>
      <c r="H8" s="153">
        <v>2519</v>
      </c>
      <c r="I8" s="153">
        <v>2535</v>
      </c>
      <c r="J8" s="153">
        <f t="shared" si="0"/>
        <v>5</v>
      </c>
      <c r="K8" s="155">
        <f t="shared" si="1"/>
        <v>1500</v>
      </c>
      <c r="L8" s="134" t="s">
        <v>13</v>
      </c>
    </row>
    <row r="9" spans="1:13" s="139" customFormat="1" ht="18.75">
      <c r="A9" s="151">
        <v>45268</v>
      </c>
      <c r="B9" s="152" t="s">
        <v>127</v>
      </c>
      <c r="C9" s="152" t="s">
        <v>15</v>
      </c>
      <c r="D9" s="154">
        <v>150</v>
      </c>
      <c r="E9" s="152">
        <v>5831</v>
      </c>
      <c r="F9" s="152">
        <v>5881</v>
      </c>
      <c r="G9" s="153">
        <v>5950</v>
      </c>
      <c r="H9" s="153">
        <v>5780</v>
      </c>
      <c r="I9" s="153">
        <v>5880</v>
      </c>
      <c r="J9" s="153">
        <f t="shared" ref="J9" si="2">I9-E9</f>
        <v>49</v>
      </c>
      <c r="K9" s="155">
        <f t="shared" ref="K9" si="3">J9*D9</f>
        <v>7350</v>
      </c>
      <c r="L9" s="134" t="s">
        <v>13</v>
      </c>
    </row>
    <row r="10" spans="1:13" s="139" customFormat="1" ht="18.75">
      <c r="A10" s="151">
        <v>45271</v>
      </c>
      <c r="B10" s="152" t="s">
        <v>95</v>
      </c>
      <c r="C10" s="152" t="s">
        <v>15</v>
      </c>
      <c r="D10" s="154">
        <v>1100</v>
      </c>
      <c r="E10" s="152">
        <v>1010</v>
      </c>
      <c r="F10" s="152">
        <v>1015</v>
      </c>
      <c r="G10" s="153">
        <v>1025</v>
      </c>
      <c r="H10" s="153">
        <v>1005</v>
      </c>
      <c r="I10" s="153">
        <v>1015</v>
      </c>
      <c r="J10" s="153">
        <f t="shared" ref="J10" si="4">I10-E10</f>
        <v>5</v>
      </c>
      <c r="K10" s="155">
        <f t="shared" ref="K10" si="5">J10*D10</f>
        <v>5500</v>
      </c>
      <c r="L10" s="134" t="s">
        <v>13</v>
      </c>
    </row>
    <row r="11" spans="1:13" s="139" customFormat="1" ht="18.75">
      <c r="A11" s="151">
        <v>45273</v>
      </c>
      <c r="B11" s="152" t="s">
        <v>226</v>
      </c>
      <c r="C11" s="152" t="s">
        <v>15</v>
      </c>
      <c r="D11" s="154">
        <v>250</v>
      </c>
      <c r="E11" s="152">
        <v>3443</v>
      </c>
      <c r="F11" s="152">
        <v>3464</v>
      </c>
      <c r="G11" s="153">
        <v>3500</v>
      </c>
      <c r="H11" s="153">
        <v>3415</v>
      </c>
      <c r="I11" s="153">
        <v>3464</v>
      </c>
      <c r="J11" s="153">
        <f t="shared" ref="J11" si="6">I11-E11</f>
        <v>21</v>
      </c>
      <c r="K11" s="155">
        <f t="shared" ref="K11" si="7">J11*D11</f>
        <v>5250</v>
      </c>
      <c r="L11" s="134" t="s">
        <v>13</v>
      </c>
    </row>
    <row r="12" spans="1:13" s="139" customFormat="1" ht="18.75">
      <c r="A12" s="151">
        <v>45275</v>
      </c>
      <c r="B12" s="152" t="s">
        <v>218</v>
      </c>
      <c r="C12" s="152" t="s">
        <v>15</v>
      </c>
      <c r="D12" s="154">
        <v>1000</v>
      </c>
      <c r="E12" s="152">
        <v>705</v>
      </c>
      <c r="F12" s="152">
        <v>710</v>
      </c>
      <c r="G12" s="153">
        <v>715</v>
      </c>
      <c r="H12" s="153">
        <v>699</v>
      </c>
      <c r="I12" s="153">
        <v>699</v>
      </c>
      <c r="J12" s="157">
        <f t="shared" ref="J12:J13" si="8">I12-E12</f>
        <v>-6</v>
      </c>
      <c r="K12" s="156">
        <f t="shared" ref="K12:K13" si="9">J12*D12</f>
        <v>-6000</v>
      </c>
      <c r="L12" s="133" t="s">
        <v>14</v>
      </c>
    </row>
    <row r="13" spans="1:13" s="139" customFormat="1" ht="18.75">
      <c r="A13" s="151">
        <v>45278</v>
      </c>
      <c r="B13" s="152" t="s">
        <v>227</v>
      </c>
      <c r="C13" s="152" t="s">
        <v>15</v>
      </c>
      <c r="D13" s="154">
        <v>250</v>
      </c>
      <c r="E13" s="152">
        <v>2383</v>
      </c>
      <c r="F13" s="152">
        <v>2403</v>
      </c>
      <c r="G13" s="153">
        <v>2435</v>
      </c>
      <c r="H13" s="153">
        <v>2363</v>
      </c>
      <c r="I13" s="153">
        <v>2400</v>
      </c>
      <c r="J13" s="153">
        <f t="shared" si="8"/>
        <v>17</v>
      </c>
      <c r="K13" s="155">
        <f t="shared" si="9"/>
        <v>4250</v>
      </c>
      <c r="L13" s="134" t="s">
        <v>13</v>
      </c>
    </row>
    <row r="14" spans="1:13" s="139" customFormat="1" ht="18.75">
      <c r="A14" s="151">
        <v>45279</v>
      </c>
      <c r="B14" s="152" t="s">
        <v>221</v>
      </c>
      <c r="C14" s="152" t="s">
        <v>15</v>
      </c>
      <c r="D14" s="154">
        <v>1250</v>
      </c>
      <c r="E14" s="152">
        <v>550</v>
      </c>
      <c r="F14" s="152">
        <v>555</v>
      </c>
      <c r="G14" s="153">
        <v>565</v>
      </c>
      <c r="H14" s="153">
        <v>545</v>
      </c>
      <c r="I14" s="153">
        <v>553</v>
      </c>
      <c r="J14" s="153">
        <f t="shared" ref="J14:J15" si="10">I14-E14</f>
        <v>3</v>
      </c>
      <c r="K14" s="155">
        <f t="shared" ref="K14:K15" si="11">J14*D14</f>
        <v>3750</v>
      </c>
      <c r="L14" s="134" t="s">
        <v>13</v>
      </c>
    </row>
    <row r="15" spans="1:13" s="139" customFormat="1" ht="18.75">
      <c r="A15" s="151">
        <v>45280</v>
      </c>
      <c r="B15" s="152" t="s">
        <v>226</v>
      </c>
      <c r="C15" s="152" t="s">
        <v>15</v>
      </c>
      <c r="D15" s="154">
        <v>250</v>
      </c>
      <c r="E15" s="152">
        <v>3445</v>
      </c>
      <c r="F15" s="152">
        <v>3465</v>
      </c>
      <c r="G15" s="153">
        <v>3500</v>
      </c>
      <c r="H15" s="153">
        <v>3424</v>
      </c>
      <c r="I15" s="153">
        <v>3470</v>
      </c>
      <c r="J15" s="153">
        <f t="shared" si="10"/>
        <v>25</v>
      </c>
      <c r="K15" s="155">
        <f t="shared" si="11"/>
        <v>6250</v>
      </c>
      <c r="L15" s="134" t="s">
        <v>13</v>
      </c>
    </row>
    <row r="16" spans="1:13" s="139" customFormat="1" ht="18.75">
      <c r="A16" s="151">
        <v>45281</v>
      </c>
      <c r="B16" s="152" t="s">
        <v>127</v>
      </c>
      <c r="C16" s="152" t="s">
        <v>15</v>
      </c>
      <c r="D16" s="154">
        <v>150</v>
      </c>
      <c r="E16" s="152">
        <v>2170</v>
      </c>
      <c r="F16" s="152">
        <v>2190</v>
      </c>
      <c r="G16" s="153">
        <v>2300</v>
      </c>
      <c r="H16" s="153">
        <v>2150</v>
      </c>
      <c r="I16" s="153">
        <v>2190</v>
      </c>
      <c r="J16" s="153">
        <f t="shared" ref="J16" si="12">I16-E16</f>
        <v>20</v>
      </c>
      <c r="K16" s="155">
        <f t="shared" ref="K16" si="13">J16*D16</f>
        <v>3000</v>
      </c>
      <c r="L16" s="134" t="s">
        <v>13</v>
      </c>
    </row>
    <row r="17" spans="1:12" s="139" customFormat="1" ht="18.75">
      <c r="A17" s="151">
        <v>45282</v>
      </c>
      <c r="B17" s="152" t="s">
        <v>228</v>
      </c>
      <c r="C17" s="152" t="s">
        <v>15</v>
      </c>
      <c r="D17" s="154">
        <v>950</v>
      </c>
      <c r="E17" s="152">
        <v>989</v>
      </c>
      <c r="F17" s="152">
        <v>995</v>
      </c>
      <c r="G17" s="153">
        <v>1000</v>
      </c>
      <c r="H17" s="153">
        <v>882</v>
      </c>
      <c r="I17" s="153">
        <v>992.7</v>
      </c>
      <c r="J17" s="153">
        <f t="shared" ref="J17" si="14">I17-E17</f>
        <v>3.7000000000000455</v>
      </c>
      <c r="K17" s="155">
        <f t="shared" ref="K17" si="15">J17*D17</f>
        <v>3515.0000000000432</v>
      </c>
      <c r="L17" s="134" t="s">
        <v>13</v>
      </c>
    </row>
    <row r="18" spans="1:12" s="139" customFormat="1" ht="18.75">
      <c r="A18" s="151">
        <v>45286</v>
      </c>
      <c r="B18" s="152" t="s">
        <v>191</v>
      </c>
      <c r="C18" s="152" t="s">
        <v>15</v>
      </c>
      <c r="D18" s="154">
        <v>300</v>
      </c>
      <c r="E18" s="152">
        <v>2512</v>
      </c>
      <c r="F18" s="152">
        <v>2530</v>
      </c>
      <c r="G18" s="153">
        <v>2560</v>
      </c>
      <c r="H18" s="153">
        <v>2490</v>
      </c>
      <c r="I18" s="153">
        <v>2540</v>
      </c>
      <c r="J18" s="153">
        <f t="shared" ref="J18:J19" si="16">I18-E18</f>
        <v>28</v>
      </c>
      <c r="K18" s="155">
        <f t="shared" ref="K18:K19" si="17">J18*D18</f>
        <v>8400</v>
      </c>
      <c r="L18" s="134" t="s">
        <v>13</v>
      </c>
    </row>
    <row r="19" spans="1:12" s="139" customFormat="1" ht="18.75">
      <c r="A19" s="151">
        <v>45287</v>
      </c>
      <c r="B19" s="152" t="s">
        <v>227</v>
      </c>
      <c r="C19" s="152" t="s">
        <v>15</v>
      </c>
      <c r="D19" s="154">
        <v>250</v>
      </c>
      <c r="E19" s="152">
        <v>2332</v>
      </c>
      <c r="F19" s="152">
        <v>2352</v>
      </c>
      <c r="G19" s="153">
        <v>2400</v>
      </c>
      <c r="H19" s="153">
        <v>2312</v>
      </c>
      <c r="I19" s="153">
        <v>2342</v>
      </c>
      <c r="J19" s="153">
        <f t="shared" si="16"/>
        <v>10</v>
      </c>
      <c r="K19" s="155">
        <f t="shared" si="17"/>
        <v>2500</v>
      </c>
      <c r="L19" s="134" t="s">
        <v>13</v>
      </c>
    </row>
    <row r="20" spans="1:12" s="139" customFormat="1" ht="18.75">
      <c r="A20" s="151">
        <v>45288</v>
      </c>
      <c r="B20" s="152" t="s">
        <v>229</v>
      </c>
      <c r="C20" s="152" t="s">
        <v>15</v>
      </c>
      <c r="D20" s="154">
        <v>1500</v>
      </c>
      <c r="E20" s="152">
        <v>712</v>
      </c>
      <c r="F20" s="152">
        <v>716</v>
      </c>
      <c r="G20" s="153">
        <v>725</v>
      </c>
      <c r="H20" s="153">
        <v>708</v>
      </c>
      <c r="I20" s="153">
        <v>717</v>
      </c>
      <c r="J20" s="153">
        <f t="shared" ref="J20" si="18">I20-E20</f>
        <v>5</v>
      </c>
      <c r="K20" s="155">
        <f t="shared" ref="K20" si="19">J20*D20</f>
        <v>7500</v>
      </c>
      <c r="L20" s="134" t="s">
        <v>13</v>
      </c>
    </row>
    <row r="21" spans="1:12" s="139" customFormat="1" ht="18.75">
      <c r="A21" s="151">
        <v>45289</v>
      </c>
      <c r="B21" s="152" t="s">
        <v>191</v>
      </c>
      <c r="C21" s="152" t="s">
        <v>15</v>
      </c>
      <c r="D21" s="154">
        <v>300</v>
      </c>
      <c r="E21" s="152">
        <v>2577</v>
      </c>
      <c r="F21" s="152">
        <v>2595</v>
      </c>
      <c r="G21" s="153">
        <v>2650</v>
      </c>
      <c r="H21" s="153">
        <v>2562</v>
      </c>
      <c r="I21" s="153">
        <v>2587</v>
      </c>
      <c r="J21" s="153">
        <f t="shared" ref="J21" si="20">I21-E21</f>
        <v>10</v>
      </c>
      <c r="K21" s="155">
        <f t="shared" ref="K21" si="21">J21*D21</f>
        <v>3000</v>
      </c>
      <c r="L21" s="134" t="s">
        <v>13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A10" sqref="A10:XFD10"/>
    </sheetView>
  </sheetViews>
  <sheetFormatPr defaultRowHeight="15"/>
  <cols>
    <col min="1" max="1" width="13.7109375" customWidth="1"/>
    <col min="2" max="2" width="16.5703125" customWidth="1"/>
    <col min="10" max="10" width="13.85546875" customWidth="1"/>
    <col min="11" max="11" width="10.5703125" customWidth="1"/>
    <col min="12" max="12" width="20.42578125" customWidth="1"/>
    <col min="13" max="13" width="18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11</v>
      </c>
      <c r="I2" s="9">
        <v>8</v>
      </c>
      <c r="J2" s="14">
        <v>3</v>
      </c>
      <c r="K2" s="9">
        <v>0</v>
      </c>
      <c r="L2" s="30">
        <f>I2/(I2+J2)</f>
        <v>0.72727272727272729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SUM(K155:K256)</f>
        <v>0</v>
      </c>
      <c r="J3" s="28" t="s">
        <v>17</v>
      </c>
      <c r="K3" s="10">
        <v>0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2"/>
      <c r="K4" s="12"/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s="139" customFormat="1" ht="18.75">
      <c r="A7" s="151">
        <v>45231</v>
      </c>
      <c r="B7" s="152" t="s">
        <v>98</v>
      </c>
      <c r="C7" s="152" t="s">
        <v>15</v>
      </c>
      <c r="D7" s="154">
        <v>725</v>
      </c>
      <c r="E7" s="152">
        <v>755</v>
      </c>
      <c r="F7" s="152">
        <v>765</v>
      </c>
      <c r="G7" s="153">
        <v>800</v>
      </c>
      <c r="H7" s="153">
        <v>745</v>
      </c>
      <c r="I7" s="153">
        <v>763</v>
      </c>
      <c r="J7" s="153">
        <f t="shared" ref="J7" si="0">I7-E7</f>
        <v>8</v>
      </c>
      <c r="K7" s="155">
        <f t="shared" ref="K7" si="1">J7*D7</f>
        <v>5800</v>
      </c>
      <c r="L7" s="134" t="s">
        <v>13</v>
      </c>
    </row>
    <row r="8" spans="1:13" s="139" customFormat="1" ht="18.75">
      <c r="A8" s="151">
        <v>45232</v>
      </c>
      <c r="B8" s="152" t="s">
        <v>223</v>
      </c>
      <c r="C8" s="152" t="s">
        <v>15</v>
      </c>
      <c r="D8" s="154">
        <v>675</v>
      </c>
      <c r="E8" s="152">
        <v>736.6</v>
      </c>
      <c r="F8" s="152">
        <v>743</v>
      </c>
      <c r="G8" s="153">
        <v>760</v>
      </c>
      <c r="H8" s="153">
        <v>730</v>
      </c>
      <c r="I8" s="153">
        <v>738</v>
      </c>
      <c r="J8" s="153">
        <f t="shared" ref="J8" si="2">I8-E8</f>
        <v>1.3999999999999773</v>
      </c>
      <c r="K8" s="155">
        <f t="shared" ref="K8" si="3">J8*D8</f>
        <v>944.99999999998465</v>
      </c>
      <c r="L8" s="134" t="s">
        <v>13</v>
      </c>
    </row>
    <row r="9" spans="1:13" s="139" customFormat="1" ht="18.75">
      <c r="A9" s="151">
        <v>45233</v>
      </c>
      <c r="B9" s="152" t="s">
        <v>224</v>
      </c>
      <c r="C9" s="152" t="s">
        <v>15</v>
      </c>
      <c r="D9" s="154">
        <v>600</v>
      </c>
      <c r="E9" s="152">
        <v>1715</v>
      </c>
      <c r="F9" s="152">
        <v>1735</v>
      </c>
      <c r="G9" s="153">
        <v>1770</v>
      </c>
      <c r="H9" s="153">
        <v>1699</v>
      </c>
      <c r="I9" s="153">
        <v>1720</v>
      </c>
      <c r="J9" s="153">
        <f t="shared" ref="J9" si="4">I9-E9</f>
        <v>5</v>
      </c>
      <c r="K9" s="155">
        <f t="shared" ref="K9" si="5">J9*D9</f>
        <v>3000</v>
      </c>
      <c r="L9" s="134" t="s">
        <v>13</v>
      </c>
    </row>
    <row r="10" spans="1:13" s="139" customFormat="1" ht="18.75">
      <c r="A10" s="151">
        <v>45236</v>
      </c>
      <c r="B10" s="152" t="s">
        <v>112</v>
      </c>
      <c r="C10" s="152" t="s">
        <v>15</v>
      </c>
      <c r="D10" s="154">
        <v>175</v>
      </c>
      <c r="E10" s="152">
        <v>7583</v>
      </c>
      <c r="F10" s="152">
        <v>7625</v>
      </c>
      <c r="G10" s="153">
        <v>7700</v>
      </c>
      <c r="H10" s="153">
        <v>7540</v>
      </c>
      <c r="I10" s="153">
        <v>7610</v>
      </c>
      <c r="J10" s="153">
        <f t="shared" ref="J10" si="6">I10-E10</f>
        <v>27</v>
      </c>
      <c r="K10" s="155">
        <f t="shared" ref="K10:K11" si="7">J10*D10</f>
        <v>4725</v>
      </c>
      <c r="L10" s="134" t="s">
        <v>13</v>
      </c>
    </row>
    <row r="11" spans="1:13" s="139" customFormat="1" ht="18.75">
      <c r="A11" s="151">
        <v>45237</v>
      </c>
      <c r="B11" s="152" t="s">
        <v>220</v>
      </c>
      <c r="C11" s="152" t="s">
        <v>12</v>
      </c>
      <c r="D11" s="154">
        <v>1700</v>
      </c>
      <c r="E11" s="152">
        <v>374</v>
      </c>
      <c r="F11" s="152">
        <v>369</v>
      </c>
      <c r="G11" s="153">
        <v>360</v>
      </c>
      <c r="H11" s="153">
        <v>379</v>
      </c>
      <c r="I11" s="153">
        <v>372</v>
      </c>
      <c r="J11" s="153">
        <f t="shared" ref="J11" si="8">E11-I11</f>
        <v>2</v>
      </c>
      <c r="K11" s="155">
        <f t="shared" si="7"/>
        <v>3400</v>
      </c>
      <c r="L11" s="134" t="s">
        <v>13</v>
      </c>
      <c r="M11" s="159"/>
    </row>
    <row r="12" spans="1:13" s="139" customFormat="1" ht="18.75">
      <c r="A12" s="151">
        <v>45239</v>
      </c>
      <c r="B12" s="152" t="s">
        <v>29</v>
      </c>
      <c r="C12" s="152" t="s">
        <v>12</v>
      </c>
      <c r="D12" s="154">
        <v>2500</v>
      </c>
      <c r="E12" s="152">
        <v>228</v>
      </c>
      <c r="F12" s="152">
        <v>224</v>
      </c>
      <c r="G12" s="153">
        <v>220</v>
      </c>
      <c r="H12" s="153">
        <v>230</v>
      </c>
      <c r="I12" s="153">
        <v>227.2</v>
      </c>
      <c r="J12" s="153">
        <f t="shared" ref="J12" si="9">E12-I12</f>
        <v>0.80000000000001137</v>
      </c>
      <c r="K12" s="155">
        <f t="shared" ref="K12" si="10">J12*D12</f>
        <v>2000.0000000000284</v>
      </c>
      <c r="L12" s="134" t="s">
        <v>13</v>
      </c>
      <c r="M12" s="159"/>
    </row>
    <row r="18" spans="12:12">
      <c r="L18" s="16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A15" sqref="A15:XFD15"/>
    </sheetView>
  </sheetViews>
  <sheetFormatPr defaultRowHeight="15"/>
  <cols>
    <col min="1" max="1" width="13.85546875" customWidth="1"/>
    <col min="2" max="2" width="13.28515625" customWidth="1"/>
    <col min="12" max="12" width="19.140625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11</v>
      </c>
      <c r="I2" s="9">
        <v>8</v>
      </c>
      <c r="J2" s="14">
        <v>3</v>
      </c>
      <c r="K2" s="9">
        <v>0</v>
      </c>
      <c r="L2" s="30">
        <f>I2/(I2+J2)</f>
        <v>0.72727272727272729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SUM(K149:K250)</f>
        <v>0</v>
      </c>
      <c r="J3" s="28" t="s">
        <v>17</v>
      </c>
      <c r="K3" s="10">
        <v>0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2"/>
      <c r="K4" s="12"/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s="139" customFormat="1" ht="18.75">
      <c r="A7" s="151">
        <v>45202</v>
      </c>
      <c r="B7" s="152" t="s">
        <v>216</v>
      </c>
      <c r="C7" s="152" t="s">
        <v>15</v>
      </c>
      <c r="D7" s="154">
        <v>125</v>
      </c>
      <c r="E7" s="152">
        <v>7871</v>
      </c>
      <c r="F7" s="152">
        <v>7920</v>
      </c>
      <c r="G7" s="153">
        <v>8000</v>
      </c>
      <c r="H7" s="153">
        <v>7820</v>
      </c>
      <c r="I7" s="153">
        <v>7920</v>
      </c>
      <c r="J7" s="153">
        <f t="shared" ref="J7" si="0">I7-E7</f>
        <v>49</v>
      </c>
      <c r="K7" s="155">
        <f t="shared" ref="K7:K8" si="1">J7*D7</f>
        <v>6125</v>
      </c>
      <c r="L7" s="134" t="s">
        <v>13</v>
      </c>
    </row>
    <row r="8" spans="1:13" s="139" customFormat="1" ht="18.75">
      <c r="A8" s="151">
        <v>45203</v>
      </c>
      <c r="B8" s="152" t="s">
        <v>215</v>
      </c>
      <c r="C8" s="152" t="s">
        <v>12</v>
      </c>
      <c r="D8" s="154">
        <v>1800</v>
      </c>
      <c r="E8" s="152">
        <v>600</v>
      </c>
      <c r="F8" s="152">
        <v>597</v>
      </c>
      <c r="G8" s="153">
        <v>590</v>
      </c>
      <c r="H8" s="153">
        <v>603</v>
      </c>
      <c r="I8" s="153">
        <v>596</v>
      </c>
      <c r="J8" s="153">
        <f t="shared" ref="J8" si="2">E8-I8</f>
        <v>4</v>
      </c>
      <c r="K8" s="155">
        <f t="shared" si="1"/>
        <v>7200</v>
      </c>
      <c r="L8" s="134" t="s">
        <v>13</v>
      </c>
      <c r="M8" s="159"/>
    </row>
    <row r="9" spans="1:13" s="139" customFormat="1" ht="18.75">
      <c r="A9" s="151">
        <v>45204</v>
      </c>
      <c r="B9" s="152" t="s">
        <v>40</v>
      </c>
      <c r="C9" s="152" t="s">
        <v>15</v>
      </c>
      <c r="D9" s="154">
        <v>500</v>
      </c>
      <c r="E9" s="152">
        <v>1427.5</v>
      </c>
      <c r="F9" s="152">
        <v>1437.5</v>
      </c>
      <c r="G9" s="153">
        <v>1460</v>
      </c>
      <c r="H9" s="153">
        <v>1417</v>
      </c>
      <c r="I9" s="153">
        <v>1437</v>
      </c>
      <c r="J9" s="153">
        <f t="shared" ref="J9" si="3">I9-E9</f>
        <v>9.5</v>
      </c>
      <c r="K9" s="155">
        <f t="shared" ref="K9" si="4">J9*D9</f>
        <v>4750</v>
      </c>
      <c r="L9" s="134" t="s">
        <v>13</v>
      </c>
    </row>
    <row r="10" spans="1:13" s="139" customFormat="1" ht="18.75">
      <c r="A10" s="151">
        <v>45205</v>
      </c>
      <c r="B10" s="152" t="s">
        <v>217</v>
      </c>
      <c r="C10" s="152" t="s">
        <v>15</v>
      </c>
      <c r="D10" s="154">
        <v>250</v>
      </c>
      <c r="E10" s="152">
        <v>3411</v>
      </c>
      <c r="F10" s="152">
        <v>3432</v>
      </c>
      <c r="G10" s="153">
        <v>3480</v>
      </c>
      <c r="H10" s="153">
        <v>3390</v>
      </c>
      <c r="I10" s="153">
        <v>3431</v>
      </c>
      <c r="J10" s="153">
        <f t="shared" ref="J10" si="5">I10-E10</f>
        <v>20</v>
      </c>
      <c r="K10" s="155">
        <f t="shared" ref="K10" si="6">J10*D10</f>
        <v>5000</v>
      </c>
      <c r="L10" s="134" t="s">
        <v>13</v>
      </c>
    </row>
    <row r="11" spans="1:13" s="139" customFormat="1" ht="18.75">
      <c r="A11" s="151">
        <v>45211</v>
      </c>
      <c r="B11" s="152" t="s">
        <v>208</v>
      </c>
      <c r="C11" s="152" t="s">
        <v>15</v>
      </c>
      <c r="D11" s="154">
        <v>250</v>
      </c>
      <c r="E11" s="152">
        <v>5134</v>
      </c>
      <c r="F11" s="152">
        <v>5155</v>
      </c>
      <c r="G11" s="153">
        <v>5220</v>
      </c>
      <c r="H11" s="153">
        <v>5110</v>
      </c>
      <c r="I11" s="153">
        <v>5139</v>
      </c>
      <c r="J11" s="153">
        <f t="shared" ref="J11" si="7">I11-E11</f>
        <v>5</v>
      </c>
      <c r="K11" s="155">
        <f t="shared" ref="K11" si="8">J11*D11</f>
        <v>1250</v>
      </c>
      <c r="L11" s="134" t="s">
        <v>13</v>
      </c>
    </row>
    <row r="12" spans="1:13" s="139" customFormat="1" ht="18.75">
      <c r="A12" s="151">
        <v>45212</v>
      </c>
      <c r="B12" s="152" t="s">
        <v>218</v>
      </c>
      <c r="C12" s="152" t="s">
        <v>15</v>
      </c>
      <c r="D12" s="154">
        <v>1000</v>
      </c>
      <c r="E12" s="152">
        <v>800</v>
      </c>
      <c r="F12" s="152">
        <v>803</v>
      </c>
      <c r="G12" s="153">
        <v>810</v>
      </c>
      <c r="H12" s="153">
        <v>797</v>
      </c>
      <c r="I12" s="153">
        <v>803</v>
      </c>
      <c r="J12" s="153">
        <f t="shared" ref="J12" si="9">I12-E12</f>
        <v>3</v>
      </c>
      <c r="K12" s="155">
        <f t="shared" ref="K12" si="10">J12*D12</f>
        <v>3000</v>
      </c>
      <c r="L12" s="134" t="s">
        <v>13</v>
      </c>
    </row>
    <row r="13" spans="1:13" s="139" customFormat="1" ht="18.75">
      <c r="A13" s="151">
        <v>45215</v>
      </c>
      <c r="B13" s="152" t="s">
        <v>219</v>
      </c>
      <c r="C13" s="152" t="s">
        <v>15</v>
      </c>
      <c r="D13" s="154">
        <v>2000</v>
      </c>
      <c r="E13" s="152">
        <v>472.75</v>
      </c>
      <c r="F13" s="152">
        <v>476</v>
      </c>
      <c r="G13" s="153">
        <v>485</v>
      </c>
      <c r="H13" s="153">
        <v>469</v>
      </c>
      <c r="I13" s="153">
        <v>469</v>
      </c>
      <c r="J13" s="157">
        <f t="shared" ref="J13" si="11">I13-E13</f>
        <v>-3.75</v>
      </c>
      <c r="K13" s="156">
        <f t="shared" ref="K13" si="12">J13*D13</f>
        <v>-7500</v>
      </c>
      <c r="L13" s="133" t="s">
        <v>14</v>
      </c>
    </row>
    <row r="14" spans="1:13" s="139" customFormat="1" ht="18.75">
      <c r="A14" s="151">
        <v>45216</v>
      </c>
      <c r="B14" s="152" t="s">
        <v>98</v>
      </c>
      <c r="C14" s="152" t="s">
        <v>15</v>
      </c>
      <c r="D14" s="154">
        <v>1450</v>
      </c>
      <c r="E14" s="152">
        <v>813</v>
      </c>
      <c r="F14" s="152">
        <v>818</v>
      </c>
      <c r="G14" s="153">
        <v>830</v>
      </c>
      <c r="H14" s="153">
        <v>808</v>
      </c>
      <c r="I14" s="153">
        <v>808</v>
      </c>
      <c r="J14" s="157">
        <f t="shared" ref="J14" si="13">I14-E14</f>
        <v>-5</v>
      </c>
      <c r="K14" s="156">
        <f t="shared" ref="K14:K16" si="14">J14*D14</f>
        <v>-7250</v>
      </c>
      <c r="L14" s="133" t="s">
        <v>14</v>
      </c>
    </row>
    <row r="15" spans="1:13" s="139" customFormat="1" ht="18.75">
      <c r="A15" s="151">
        <v>45219</v>
      </c>
      <c r="B15" s="152" t="s">
        <v>220</v>
      </c>
      <c r="C15" s="152" t="s">
        <v>12</v>
      </c>
      <c r="D15" s="154">
        <v>1700</v>
      </c>
      <c r="E15" s="152">
        <v>390</v>
      </c>
      <c r="F15" s="152">
        <v>386</v>
      </c>
      <c r="G15" s="153">
        <v>375</v>
      </c>
      <c r="H15" s="153">
        <v>394</v>
      </c>
      <c r="I15" s="153">
        <v>386</v>
      </c>
      <c r="J15" s="153">
        <f t="shared" ref="J15" si="15">E15-I15</f>
        <v>4</v>
      </c>
      <c r="K15" s="155">
        <f t="shared" si="14"/>
        <v>6800</v>
      </c>
      <c r="L15" s="134" t="s">
        <v>13</v>
      </c>
      <c r="M15" s="159"/>
    </row>
    <row r="16" spans="1:13" s="139" customFormat="1" ht="18.75">
      <c r="A16" s="151">
        <v>45222</v>
      </c>
      <c r="B16" s="152" t="s">
        <v>127</v>
      </c>
      <c r="C16" s="152" t="s">
        <v>15</v>
      </c>
      <c r="D16" s="154">
        <v>150</v>
      </c>
      <c r="E16" s="152">
        <v>5005</v>
      </c>
      <c r="F16" s="152">
        <v>5050</v>
      </c>
      <c r="G16" s="153">
        <v>5200</v>
      </c>
      <c r="H16" s="153">
        <v>4960</v>
      </c>
      <c r="I16" s="153">
        <v>5025</v>
      </c>
      <c r="J16" s="153">
        <f t="shared" ref="J16" si="16">I16-E16</f>
        <v>20</v>
      </c>
      <c r="K16" s="155">
        <f t="shared" si="14"/>
        <v>3000</v>
      </c>
      <c r="L16" s="134" t="s">
        <v>13</v>
      </c>
    </row>
    <row r="17" spans="1:13" s="139" customFormat="1" ht="18.75">
      <c r="A17" s="151">
        <v>45224</v>
      </c>
      <c r="B17" s="152" t="s">
        <v>221</v>
      </c>
      <c r="C17" s="152" t="s">
        <v>15</v>
      </c>
      <c r="D17" s="154">
        <v>1250</v>
      </c>
      <c r="E17" s="152">
        <v>523.25</v>
      </c>
      <c r="F17" s="152">
        <v>528</v>
      </c>
      <c r="G17" s="153">
        <v>540</v>
      </c>
      <c r="H17" s="153">
        <v>518</v>
      </c>
      <c r="I17" s="153">
        <v>526</v>
      </c>
      <c r="J17" s="153">
        <f t="shared" ref="J17" si="17">I17-E17</f>
        <v>2.75</v>
      </c>
      <c r="K17" s="155">
        <f t="shared" ref="K17:K19" si="18">J17*D17</f>
        <v>3437.5</v>
      </c>
      <c r="L17" s="134" t="s">
        <v>13</v>
      </c>
    </row>
    <row r="18" spans="1:13" s="139" customFormat="1" ht="18.75">
      <c r="A18" s="151">
        <v>45225</v>
      </c>
      <c r="B18" s="152" t="s">
        <v>222</v>
      </c>
      <c r="C18" s="152" t="s">
        <v>12</v>
      </c>
      <c r="D18" s="154">
        <v>1500</v>
      </c>
      <c r="E18" s="152">
        <v>195.55</v>
      </c>
      <c r="F18" s="152">
        <v>193.55</v>
      </c>
      <c r="G18" s="153">
        <v>188</v>
      </c>
      <c r="H18" s="153">
        <v>197.55</v>
      </c>
      <c r="I18" s="153">
        <v>197.55</v>
      </c>
      <c r="J18" s="157">
        <f t="shared" ref="J18" si="19">E18-I18</f>
        <v>-2</v>
      </c>
      <c r="K18" s="156">
        <f t="shared" si="18"/>
        <v>-3000</v>
      </c>
      <c r="L18" s="133" t="s">
        <v>14</v>
      </c>
      <c r="M18" s="159"/>
    </row>
    <row r="19" spans="1:13" s="139" customFormat="1" ht="18.75">
      <c r="A19" s="151">
        <v>45226</v>
      </c>
      <c r="B19" s="152" t="s">
        <v>190</v>
      </c>
      <c r="C19" s="152" t="s">
        <v>15</v>
      </c>
      <c r="D19" s="154">
        <v>250</v>
      </c>
      <c r="E19" s="152">
        <v>3105</v>
      </c>
      <c r="F19" s="152">
        <v>3125</v>
      </c>
      <c r="G19" s="153">
        <v>3150</v>
      </c>
      <c r="H19" s="153">
        <v>3080</v>
      </c>
      <c r="I19" s="153">
        <v>3080</v>
      </c>
      <c r="J19" s="157">
        <f t="shared" ref="J19:J20" si="20">I19-E19</f>
        <v>-25</v>
      </c>
      <c r="K19" s="156">
        <f t="shared" si="18"/>
        <v>-6250</v>
      </c>
      <c r="L19" s="133" t="s">
        <v>14</v>
      </c>
    </row>
    <row r="20" spans="1:13" s="139" customFormat="1" ht="18.75">
      <c r="A20" s="151">
        <v>45229</v>
      </c>
      <c r="B20" s="152" t="s">
        <v>193</v>
      </c>
      <c r="C20" s="152" t="s">
        <v>15</v>
      </c>
      <c r="D20" s="154">
        <v>475</v>
      </c>
      <c r="E20" s="152">
        <v>1627</v>
      </c>
      <c r="F20" s="152">
        <v>1640</v>
      </c>
      <c r="G20" s="153">
        <v>1700</v>
      </c>
      <c r="H20" s="153">
        <v>1607</v>
      </c>
      <c r="I20" s="153">
        <v>1638</v>
      </c>
      <c r="J20" s="153">
        <f t="shared" si="20"/>
        <v>11</v>
      </c>
      <c r="K20" s="155">
        <f t="shared" ref="K20" si="21">J20*D20</f>
        <v>5225</v>
      </c>
      <c r="L20" s="134" t="s">
        <v>13</v>
      </c>
    </row>
    <row r="21" spans="1:13" s="139" customFormat="1" ht="18.75">
      <c r="A21" s="151">
        <v>45230</v>
      </c>
      <c r="B21" s="152" t="s">
        <v>193</v>
      </c>
      <c r="C21" s="152" t="s">
        <v>15</v>
      </c>
      <c r="D21" s="154">
        <v>475</v>
      </c>
      <c r="E21" s="152">
        <v>1669</v>
      </c>
      <c r="F21" s="152">
        <v>1677</v>
      </c>
      <c r="G21" s="153">
        <v>1700</v>
      </c>
      <c r="H21" s="153">
        <v>1657</v>
      </c>
      <c r="I21" s="153">
        <v>1677</v>
      </c>
      <c r="J21" s="153">
        <f t="shared" ref="J21" si="22">I21-E21</f>
        <v>8</v>
      </c>
      <c r="K21" s="155">
        <f t="shared" ref="K21" si="23">J21*D21</f>
        <v>3800</v>
      </c>
      <c r="L21" s="134" t="s">
        <v>13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A17" sqref="A17:XFD17"/>
    </sheetView>
  </sheetViews>
  <sheetFormatPr defaultRowHeight="15"/>
  <cols>
    <col min="1" max="1" width="14.7109375" customWidth="1"/>
    <col min="2" max="2" width="13.5703125" customWidth="1"/>
    <col min="12" max="12" width="20.140625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11</v>
      </c>
      <c r="I2" s="9">
        <v>8</v>
      </c>
      <c r="J2" s="14">
        <v>3</v>
      </c>
      <c r="K2" s="9">
        <v>0</v>
      </c>
      <c r="L2" s="30">
        <f>I2/(I2+J2)</f>
        <v>0.72727272727272729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SUM(K136:K237)</f>
        <v>0</v>
      </c>
      <c r="J3" s="28" t="s">
        <v>17</v>
      </c>
      <c r="K3" s="10">
        <v>0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2"/>
      <c r="K4" s="12"/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s="139" customFormat="1" ht="18.75">
      <c r="A7" s="151">
        <v>45170</v>
      </c>
      <c r="B7" s="152" t="s">
        <v>182</v>
      </c>
      <c r="C7" s="152" t="s">
        <v>15</v>
      </c>
      <c r="D7" s="154">
        <v>300</v>
      </c>
      <c r="E7" s="152">
        <v>5145</v>
      </c>
      <c r="F7" s="152">
        <v>5165</v>
      </c>
      <c r="G7" s="153">
        <v>5200</v>
      </c>
      <c r="H7" s="153">
        <v>5138</v>
      </c>
      <c r="I7" s="153">
        <v>5165</v>
      </c>
      <c r="J7" s="153">
        <f t="shared" ref="J7" si="0">I7-E7</f>
        <v>20</v>
      </c>
      <c r="K7" s="155">
        <f t="shared" ref="K7" si="1">J7*D7</f>
        <v>6000</v>
      </c>
      <c r="L7" s="134" t="s">
        <v>13</v>
      </c>
    </row>
    <row r="8" spans="1:13" s="139" customFormat="1" ht="18.75">
      <c r="A8" s="151">
        <v>45173</v>
      </c>
      <c r="B8" s="152" t="s">
        <v>148</v>
      </c>
      <c r="C8" s="152" t="s">
        <v>15</v>
      </c>
      <c r="D8" s="154">
        <v>200</v>
      </c>
      <c r="E8" s="152">
        <v>3628</v>
      </c>
      <c r="F8" s="152">
        <v>3658</v>
      </c>
      <c r="G8" s="153">
        <v>3700</v>
      </c>
      <c r="H8" s="153">
        <v>3600</v>
      </c>
      <c r="I8" s="153">
        <v>3658</v>
      </c>
      <c r="J8" s="153">
        <f t="shared" ref="J8" si="2">I8-E8</f>
        <v>30</v>
      </c>
      <c r="K8" s="155">
        <f t="shared" ref="K8" si="3">J8*D8</f>
        <v>6000</v>
      </c>
      <c r="L8" s="134" t="s">
        <v>13</v>
      </c>
    </row>
    <row r="9" spans="1:13" s="139" customFormat="1" ht="18.75">
      <c r="A9" s="151">
        <v>45175</v>
      </c>
      <c r="B9" s="152" t="s">
        <v>103</v>
      </c>
      <c r="C9" s="152" t="s">
        <v>15</v>
      </c>
      <c r="D9" s="154">
        <v>3000</v>
      </c>
      <c r="E9" s="152">
        <v>272.60000000000002</v>
      </c>
      <c r="F9" s="152">
        <v>275</v>
      </c>
      <c r="G9" s="153">
        <v>280</v>
      </c>
      <c r="H9" s="153">
        <v>270</v>
      </c>
      <c r="I9" s="153">
        <v>280</v>
      </c>
      <c r="J9" s="153">
        <f t="shared" ref="J9" si="4">I9-E9</f>
        <v>7.3999999999999773</v>
      </c>
      <c r="K9" s="155">
        <f t="shared" ref="K9" si="5">J9*D9</f>
        <v>22199.999999999931</v>
      </c>
      <c r="L9" s="134" t="s">
        <v>13</v>
      </c>
    </row>
    <row r="10" spans="1:13" s="139" customFormat="1" ht="18.75">
      <c r="A10" s="151">
        <v>45176</v>
      </c>
      <c r="B10" s="152" t="s">
        <v>124</v>
      </c>
      <c r="C10" s="152" t="s">
        <v>15</v>
      </c>
      <c r="D10" s="154">
        <v>875</v>
      </c>
      <c r="E10" s="152">
        <v>713.2</v>
      </c>
      <c r="F10" s="152">
        <v>717</v>
      </c>
      <c r="G10" s="153">
        <v>730</v>
      </c>
      <c r="H10" s="153">
        <v>708</v>
      </c>
      <c r="I10" s="153">
        <v>717</v>
      </c>
      <c r="J10" s="153">
        <f t="shared" ref="J10" si="6">I10-E10</f>
        <v>3.7999999999999545</v>
      </c>
      <c r="K10" s="155">
        <f t="shared" ref="K10" si="7">J10*D10</f>
        <v>3324.99999999996</v>
      </c>
      <c r="L10" s="134" t="s">
        <v>13</v>
      </c>
    </row>
    <row r="11" spans="1:13" s="139" customFormat="1" ht="18.75">
      <c r="A11" s="151">
        <v>45177</v>
      </c>
      <c r="B11" s="152" t="s">
        <v>208</v>
      </c>
      <c r="C11" s="152" t="s">
        <v>15</v>
      </c>
      <c r="D11" s="154">
        <v>250</v>
      </c>
      <c r="E11" s="152">
        <v>4750</v>
      </c>
      <c r="F11" s="152">
        <v>4775</v>
      </c>
      <c r="G11" s="153">
        <v>4900</v>
      </c>
      <c r="H11" s="153">
        <v>4725</v>
      </c>
      <c r="I11" s="153">
        <v>4775</v>
      </c>
      <c r="J11" s="153">
        <f t="shared" ref="J11" si="8">I11-E11</f>
        <v>25</v>
      </c>
      <c r="K11" s="155">
        <f t="shared" ref="K11" si="9">J11*D11</f>
        <v>6250</v>
      </c>
      <c r="L11" s="134" t="s">
        <v>13</v>
      </c>
    </row>
    <row r="12" spans="1:13" s="139" customFormat="1" ht="18.75">
      <c r="A12" s="151">
        <v>45182</v>
      </c>
      <c r="B12" s="152" t="s">
        <v>208</v>
      </c>
      <c r="C12" s="152" t="s">
        <v>15</v>
      </c>
      <c r="D12" s="154">
        <v>750</v>
      </c>
      <c r="E12" s="152">
        <v>690</v>
      </c>
      <c r="F12" s="152">
        <v>695</v>
      </c>
      <c r="G12" s="153">
        <v>710</v>
      </c>
      <c r="H12" s="153">
        <v>685</v>
      </c>
      <c r="I12" s="153">
        <v>685</v>
      </c>
      <c r="J12" s="157">
        <f t="shared" ref="J12:J13" si="10">I12-E12</f>
        <v>-5</v>
      </c>
      <c r="K12" s="156">
        <f t="shared" ref="K12:K13" si="11">J12*D12</f>
        <v>-3750</v>
      </c>
      <c r="L12" s="133" t="s">
        <v>14</v>
      </c>
    </row>
    <row r="13" spans="1:13" s="139" customFormat="1" ht="18.75">
      <c r="A13" s="151">
        <v>45183</v>
      </c>
      <c r="B13" s="152" t="s">
        <v>211</v>
      </c>
      <c r="C13" s="152" t="s">
        <v>15</v>
      </c>
      <c r="D13" s="154">
        <v>400</v>
      </c>
      <c r="E13" s="152">
        <v>1618</v>
      </c>
      <c r="F13" s="152">
        <v>1635</v>
      </c>
      <c r="G13" s="153">
        <v>1660</v>
      </c>
      <c r="H13" s="153">
        <v>1599</v>
      </c>
      <c r="I13" s="153">
        <v>1630</v>
      </c>
      <c r="J13" s="153">
        <f t="shared" si="10"/>
        <v>12</v>
      </c>
      <c r="K13" s="155">
        <f t="shared" si="11"/>
        <v>4800</v>
      </c>
      <c r="L13" s="134" t="s">
        <v>13</v>
      </c>
    </row>
    <row r="14" spans="1:13" s="139" customFormat="1" ht="18.75">
      <c r="A14" s="151">
        <v>45184</v>
      </c>
      <c r="B14" s="152" t="s">
        <v>212</v>
      </c>
      <c r="C14" s="152" t="s">
        <v>15</v>
      </c>
      <c r="D14" s="154">
        <v>175</v>
      </c>
      <c r="E14" s="152">
        <v>3505</v>
      </c>
      <c r="F14" s="152">
        <v>3540</v>
      </c>
      <c r="G14" s="153">
        <v>3600</v>
      </c>
      <c r="H14" s="153">
        <v>3470</v>
      </c>
      <c r="I14" s="153">
        <v>3517</v>
      </c>
      <c r="J14" s="153">
        <f t="shared" ref="J14:J15" si="12">I14-E14</f>
        <v>12</v>
      </c>
      <c r="K14" s="155">
        <f t="shared" ref="K14:K15" si="13">J14*D14</f>
        <v>2100</v>
      </c>
      <c r="L14" s="134" t="s">
        <v>13</v>
      </c>
    </row>
    <row r="15" spans="1:13" s="139" customFormat="1" ht="18.75">
      <c r="A15" s="151">
        <v>45191</v>
      </c>
      <c r="B15" s="152" t="s">
        <v>213</v>
      </c>
      <c r="C15" s="152" t="s">
        <v>15</v>
      </c>
      <c r="D15" s="154">
        <v>1000</v>
      </c>
      <c r="E15" s="152">
        <v>505</v>
      </c>
      <c r="F15" s="152">
        <v>510</v>
      </c>
      <c r="G15" s="153">
        <v>520</v>
      </c>
      <c r="H15" s="153">
        <v>499</v>
      </c>
      <c r="I15" s="153">
        <v>499</v>
      </c>
      <c r="J15" s="157">
        <f t="shared" si="12"/>
        <v>-6</v>
      </c>
      <c r="K15" s="156">
        <f t="shared" si="13"/>
        <v>-6000</v>
      </c>
      <c r="L15" s="133" t="s">
        <v>14</v>
      </c>
    </row>
    <row r="16" spans="1:13" s="139" customFormat="1" ht="18.75">
      <c r="A16" s="151">
        <v>45194</v>
      </c>
      <c r="B16" s="152" t="s">
        <v>214</v>
      </c>
      <c r="C16" s="152" t="s">
        <v>15</v>
      </c>
      <c r="D16" s="154">
        <v>300</v>
      </c>
      <c r="E16" s="152">
        <v>1989</v>
      </c>
      <c r="F16" s="152">
        <v>2010</v>
      </c>
      <c r="G16" s="153">
        <v>2040</v>
      </c>
      <c r="H16" s="153">
        <v>1969</v>
      </c>
      <c r="I16" s="153">
        <v>2000</v>
      </c>
      <c r="J16" s="153">
        <f t="shared" ref="J16" si="14">I16-E16</f>
        <v>11</v>
      </c>
      <c r="K16" s="155">
        <f t="shared" ref="K16" si="15">J16*D16</f>
        <v>3300</v>
      </c>
      <c r="L16" s="134" t="s">
        <v>13</v>
      </c>
    </row>
    <row r="17" spans="1:12" s="139" customFormat="1" ht="18.75">
      <c r="A17" s="151">
        <v>45197</v>
      </c>
      <c r="B17" s="152" t="s">
        <v>138</v>
      </c>
      <c r="C17" s="152" t="s">
        <v>15</v>
      </c>
      <c r="D17" s="154">
        <v>407</v>
      </c>
      <c r="E17" s="152">
        <v>1733</v>
      </c>
      <c r="F17" s="152">
        <v>1750</v>
      </c>
      <c r="G17" s="153">
        <v>1780</v>
      </c>
      <c r="H17" s="153">
        <v>1716</v>
      </c>
      <c r="I17" s="153">
        <v>1739</v>
      </c>
      <c r="J17" s="153">
        <f t="shared" ref="J17" si="16">I17-E17</f>
        <v>6</v>
      </c>
      <c r="K17" s="155">
        <f t="shared" ref="K17" si="17">J17*D17</f>
        <v>2442</v>
      </c>
      <c r="L17" s="134" t="s">
        <v>13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A12" sqref="A12:XFD12"/>
    </sheetView>
  </sheetViews>
  <sheetFormatPr defaultRowHeight="15"/>
  <cols>
    <col min="1" max="1" width="17.85546875" customWidth="1"/>
    <col min="2" max="2" width="15.85546875" customWidth="1"/>
    <col min="12" max="12" width="20.7109375" customWidth="1"/>
    <col min="13" max="13" width="14.85546875" customWidth="1"/>
  </cols>
  <sheetData>
    <row r="1" spans="1:13">
      <c r="A1" s="11"/>
      <c r="B1" s="12"/>
      <c r="C1" s="13"/>
      <c r="D1" s="12"/>
      <c r="E1" s="12"/>
      <c r="F1" s="12"/>
      <c r="G1" s="12"/>
      <c r="H1" s="25" t="s">
        <v>18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"/>
      <c r="E2" s="15"/>
      <c r="F2" s="12"/>
      <c r="G2" s="12"/>
      <c r="H2" s="10">
        <v>11</v>
      </c>
      <c r="I2" s="9">
        <v>8</v>
      </c>
      <c r="J2" s="14">
        <v>3</v>
      </c>
      <c r="K2" s="9">
        <v>0</v>
      </c>
      <c r="L2" s="30">
        <f>I2/(I2+J2)</f>
        <v>0.72727272727272729</v>
      </c>
      <c r="M2" s="23"/>
    </row>
    <row r="3" spans="1:13">
      <c r="A3" s="11"/>
      <c r="B3" s="12"/>
      <c r="C3" s="18"/>
      <c r="D3" s="15"/>
      <c r="E3" s="16"/>
      <c r="F3" s="29"/>
      <c r="G3" s="12"/>
      <c r="H3" s="34" t="s">
        <v>4</v>
      </c>
      <c r="I3" s="26">
        <f>SUM(K125:K226)</f>
        <v>0</v>
      </c>
      <c r="J3" s="28" t="s">
        <v>17</v>
      </c>
      <c r="K3" s="10">
        <v>0</v>
      </c>
      <c r="L3" s="25"/>
      <c r="M3" s="22"/>
    </row>
    <row r="4" spans="1:13">
      <c r="A4" s="11"/>
      <c r="B4" s="12"/>
      <c r="C4" s="35"/>
      <c r="D4" s="12"/>
      <c r="E4" s="12"/>
      <c r="F4" s="12"/>
      <c r="G4" s="12"/>
      <c r="H4" s="36"/>
      <c r="I4" s="37"/>
      <c r="J4" s="12"/>
      <c r="K4" s="12"/>
      <c r="L4" s="38"/>
      <c r="M4" s="22"/>
    </row>
    <row r="5" spans="1:13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39"/>
      <c r="M5" s="22"/>
    </row>
    <row r="6" spans="1:13" ht="15.75">
      <c r="A6" s="43" t="s">
        <v>19</v>
      </c>
      <c r="B6" s="44" t="s">
        <v>20</v>
      </c>
      <c r="C6" s="44" t="s">
        <v>44</v>
      </c>
      <c r="D6" s="44" t="s">
        <v>21</v>
      </c>
      <c r="E6" s="44" t="s">
        <v>5</v>
      </c>
      <c r="F6" s="44" t="s">
        <v>6</v>
      </c>
      <c r="G6" s="45" t="s">
        <v>7</v>
      </c>
      <c r="H6" s="44" t="s">
        <v>1</v>
      </c>
      <c r="I6" s="44" t="s">
        <v>8</v>
      </c>
      <c r="J6" s="44" t="s">
        <v>9</v>
      </c>
      <c r="K6" s="44" t="s">
        <v>10</v>
      </c>
      <c r="L6" s="46" t="s">
        <v>11</v>
      </c>
      <c r="M6" s="47" t="s">
        <v>16</v>
      </c>
    </row>
    <row r="7" spans="1:13" s="139" customFormat="1" ht="18.75">
      <c r="A7" s="151">
        <v>45146</v>
      </c>
      <c r="B7" s="152" t="s">
        <v>206</v>
      </c>
      <c r="C7" s="152" t="s">
        <v>12</v>
      </c>
      <c r="D7" s="154">
        <v>550</v>
      </c>
      <c r="E7" s="152">
        <v>1010</v>
      </c>
      <c r="F7" s="152">
        <v>1000</v>
      </c>
      <c r="G7" s="153">
        <v>985</v>
      </c>
      <c r="H7" s="153">
        <v>1023</v>
      </c>
      <c r="I7" s="153">
        <v>1002</v>
      </c>
      <c r="J7" s="153">
        <f t="shared" ref="J7" si="0">E7-I7</f>
        <v>8</v>
      </c>
      <c r="K7" s="155">
        <f t="shared" ref="K7:K9" si="1">J7*D7</f>
        <v>4400</v>
      </c>
      <c r="L7" s="134" t="s">
        <v>13</v>
      </c>
      <c r="M7" s="159"/>
    </row>
    <row r="8" spans="1:13" s="139" customFormat="1" ht="18.75">
      <c r="A8" s="151">
        <v>45148</v>
      </c>
      <c r="B8" s="152" t="s">
        <v>77</v>
      </c>
      <c r="C8" s="152" t="s">
        <v>15</v>
      </c>
      <c r="D8" s="154">
        <v>275</v>
      </c>
      <c r="E8" s="152">
        <v>2619</v>
      </c>
      <c r="F8" s="152">
        <v>2639</v>
      </c>
      <c r="G8" s="153">
        <v>2680</v>
      </c>
      <c r="H8" s="153">
        <v>2600</v>
      </c>
      <c r="I8" s="153">
        <v>2600</v>
      </c>
      <c r="J8" s="157">
        <f t="shared" ref="J8:J9" si="2">I8-E8</f>
        <v>-19</v>
      </c>
      <c r="K8" s="156">
        <f t="shared" si="1"/>
        <v>-5225</v>
      </c>
      <c r="L8" s="133" t="s">
        <v>14</v>
      </c>
    </row>
    <row r="9" spans="1:13" s="139" customFormat="1" ht="18.75">
      <c r="A9" s="151">
        <v>45149</v>
      </c>
      <c r="B9" s="152" t="s">
        <v>203</v>
      </c>
      <c r="C9" s="152" t="s">
        <v>15</v>
      </c>
      <c r="D9" s="154">
        <v>700</v>
      </c>
      <c r="E9" s="152">
        <v>1559</v>
      </c>
      <c r="F9" s="152">
        <v>1566</v>
      </c>
      <c r="G9" s="153">
        <v>1585</v>
      </c>
      <c r="H9" s="153">
        <v>1552</v>
      </c>
      <c r="I9" s="153">
        <v>1566</v>
      </c>
      <c r="J9" s="153">
        <f t="shared" si="2"/>
        <v>7</v>
      </c>
      <c r="K9" s="155">
        <f t="shared" si="1"/>
        <v>4900</v>
      </c>
      <c r="L9" s="134" t="s">
        <v>13</v>
      </c>
    </row>
    <row r="10" spans="1:13" s="139" customFormat="1" ht="18.75">
      <c r="A10" s="151">
        <v>45152</v>
      </c>
      <c r="B10" s="152" t="s">
        <v>49</v>
      </c>
      <c r="C10" s="152" t="s">
        <v>15</v>
      </c>
      <c r="D10" s="154">
        <v>250</v>
      </c>
      <c r="E10" s="152">
        <v>2570</v>
      </c>
      <c r="F10" s="152">
        <v>2580</v>
      </c>
      <c r="G10" s="153">
        <v>2630</v>
      </c>
      <c r="H10" s="153">
        <v>2550</v>
      </c>
      <c r="I10" s="153">
        <v>2580</v>
      </c>
      <c r="J10" s="153">
        <f t="shared" ref="J10" si="3">I10-E10</f>
        <v>10</v>
      </c>
      <c r="K10" s="155">
        <f t="shared" ref="K10" si="4">J10*D10</f>
        <v>2500</v>
      </c>
      <c r="L10" s="134" t="s">
        <v>13</v>
      </c>
    </row>
    <row r="11" spans="1:13" s="139" customFormat="1" ht="18.75">
      <c r="A11" s="151">
        <v>45154</v>
      </c>
      <c r="B11" s="152" t="s">
        <v>142</v>
      </c>
      <c r="C11" s="152" t="s">
        <v>15</v>
      </c>
      <c r="D11" s="154">
        <v>750</v>
      </c>
      <c r="E11" s="152">
        <v>1029</v>
      </c>
      <c r="F11" s="152">
        <v>1039</v>
      </c>
      <c r="G11" s="153">
        <v>1060</v>
      </c>
      <c r="H11" s="153">
        <v>1019</v>
      </c>
      <c r="I11" s="153">
        <v>1037</v>
      </c>
      <c r="J11" s="153">
        <f t="shared" ref="J11" si="5">I11-E11</f>
        <v>8</v>
      </c>
      <c r="K11" s="155">
        <f t="shared" ref="K11:K12" si="6">J11*D11</f>
        <v>6000</v>
      </c>
      <c r="L11" s="134" t="s">
        <v>13</v>
      </c>
    </row>
    <row r="12" spans="1:13" s="139" customFormat="1" ht="18.75">
      <c r="A12" s="151">
        <v>45156</v>
      </c>
      <c r="B12" s="152" t="s">
        <v>98</v>
      </c>
      <c r="C12" s="152" t="s">
        <v>12</v>
      </c>
      <c r="D12" s="154">
        <v>1450</v>
      </c>
      <c r="E12" s="152">
        <v>771.65</v>
      </c>
      <c r="F12" s="152">
        <v>765</v>
      </c>
      <c r="G12" s="153">
        <v>755</v>
      </c>
      <c r="H12" s="153">
        <v>776</v>
      </c>
      <c r="I12" s="153">
        <v>768.6</v>
      </c>
      <c r="J12" s="153">
        <f t="shared" ref="J12" si="7">E12-I12</f>
        <v>3.0499999999999545</v>
      </c>
      <c r="K12" s="155">
        <f t="shared" si="6"/>
        <v>4422.4999999999345</v>
      </c>
      <c r="L12" s="134" t="s">
        <v>13</v>
      </c>
      <c r="M12" s="159"/>
    </row>
    <row r="13" spans="1:13" s="139" customFormat="1" ht="18.75">
      <c r="A13" s="151">
        <v>45159</v>
      </c>
      <c r="B13" s="152" t="s">
        <v>207</v>
      </c>
      <c r="C13" s="152" t="s">
        <v>15</v>
      </c>
      <c r="D13" s="154">
        <v>200</v>
      </c>
      <c r="E13" s="152">
        <v>4355</v>
      </c>
      <c r="F13" s="152">
        <v>4400</v>
      </c>
      <c r="G13" s="153">
        <v>4500</v>
      </c>
      <c r="H13" s="153">
        <v>4300</v>
      </c>
      <c r="I13" s="153">
        <v>4360</v>
      </c>
      <c r="J13" s="153">
        <f t="shared" ref="J13" si="8">I13-E13</f>
        <v>5</v>
      </c>
      <c r="K13" s="155">
        <f t="shared" ref="K13" si="9">J13*D13</f>
        <v>1000</v>
      </c>
      <c r="L13" s="134" t="s">
        <v>13</v>
      </c>
    </row>
    <row r="14" spans="1:13" s="139" customFormat="1" ht="18.75">
      <c r="A14" s="151">
        <v>45160</v>
      </c>
      <c r="B14" s="152" t="s">
        <v>128</v>
      </c>
      <c r="C14" s="152" t="s">
        <v>15</v>
      </c>
      <c r="D14" s="154">
        <v>500</v>
      </c>
      <c r="E14" s="152">
        <v>1343.4</v>
      </c>
      <c r="F14" s="152">
        <v>1355</v>
      </c>
      <c r="G14" s="153">
        <v>1370</v>
      </c>
      <c r="H14" s="153">
        <v>1333</v>
      </c>
      <c r="I14" s="153">
        <v>1350</v>
      </c>
      <c r="J14" s="153">
        <f t="shared" ref="J14" si="10">I14-E14</f>
        <v>6.5999999999999091</v>
      </c>
      <c r="K14" s="155">
        <f t="shared" ref="K14" si="11">J14*D14</f>
        <v>3299.9999999999545</v>
      </c>
      <c r="L14" s="134" t="s">
        <v>13</v>
      </c>
    </row>
    <row r="15" spans="1:13" s="139" customFormat="1" ht="18.75">
      <c r="A15" s="151">
        <v>45161</v>
      </c>
      <c r="B15" s="152" t="s">
        <v>142</v>
      </c>
      <c r="C15" s="152" t="s">
        <v>15</v>
      </c>
      <c r="D15" s="154">
        <v>750</v>
      </c>
      <c r="E15" s="152">
        <v>1060</v>
      </c>
      <c r="F15" s="152">
        <v>1068</v>
      </c>
      <c r="G15" s="153">
        <v>1080</v>
      </c>
      <c r="H15" s="153">
        <v>1052</v>
      </c>
      <c r="I15" s="153">
        <v>1062</v>
      </c>
      <c r="J15" s="153">
        <f t="shared" ref="J15:J16" si="12">I15-E15</f>
        <v>2</v>
      </c>
      <c r="K15" s="155">
        <f t="shared" ref="K15:K16" si="13">J15*D15</f>
        <v>1500</v>
      </c>
      <c r="L15" s="134" t="s">
        <v>13</v>
      </c>
    </row>
    <row r="16" spans="1:13" s="139" customFormat="1" ht="18.75">
      <c r="A16" s="151">
        <v>45162</v>
      </c>
      <c r="B16" s="152" t="s">
        <v>208</v>
      </c>
      <c r="C16" s="152" t="s">
        <v>15</v>
      </c>
      <c r="D16" s="154">
        <v>250</v>
      </c>
      <c r="E16" s="152">
        <v>4666</v>
      </c>
      <c r="F16" s="152">
        <v>4716</v>
      </c>
      <c r="G16" s="153">
        <v>46900</v>
      </c>
      <c r="H16" s="153">
        <v>4616</v>
      </c>
      <c r="I16" s="153">
        <v>4616</v>
      </c>
      <c r="J16" s="157">
        <f t="shared" si="12"/>
        <v>-50</v>
      </c>
      <c r="K16" s="156">
        <f t="shared" si="13"/>
        <v>-12500</v>
      </c>
      <c r="L16" s="133" t="s">
        <v>14</v>
      </c>
    </row>
    <row r="17" spans="1:12" s="139" customFormat="1" ht="18.75">
      <c r="A17" s="151">
        <v>45163</v>
      </c>
      <c r="B17" s="152" t="s">
        <v>209</v>
      </c>
      <c r="C17" s="152" t="s">
        <v>15</v>
      </c>
      <c r="D17" s="154">
        <v>500</v>
      </c>
      <c r="E17" s="152">
        <v>1490</v>
      </c>
      <c r="F17" s="152">
        <v>1500</v>
      </c>
      <c r="G17" s="153">
        <v>1530</v>
      </c>
      <c r="H17" s="153">
        <v>1480</v>
      </c>
      <c r="I17" s="153">
        <v>1500</v>
      </c>
      <c r="J17" s="153">
        <f t="shared" ref="J17" si="14">I17-E17</f>
        <v>10</v>
      </c>
      <c r="K17" s="155">
        <f t="shared" ref="K17" si="15">J17*D17</f>
        <v>5000</v>
      </c>
      <c r="L17" s="134" t="s">
        <v>13</v>
      </c>
    </row>
    <row r="18" spans="1:12" s="139" customFormat="1" ht="18.75">
      <c r="A18" s="151">
        <v>45166</v>
      </c>
      <c r="B18" s="152" t="s">
        <v>190</v>
      </c>
      <c r="C18" s="152" t="s">
        <v>15</v>
      </c>
      <c r="D18" s="154">
        <v>250</v>
      </c>
      <c r="E18" s="152">
        <v>3190</v>
      </c>
      <c r="F18" s="152">
        <v>3210</v>
      </c>
      <c r="G18" s="153">
        <v>3250</v>
      </c>
      <c r="H18" s="153">
        <v>3170</v>
      </c>
      <c r="I18" s="153">
        <v>3210</v>
      </c>
      <c r="J18" s="153">
        <f t="shared" ref="J18" si="16">I18-E18</f>
        <v>20</v>
      </c>
      <c r="K18" s="155">
        <f t="shared" ref="K18" si="17">J18*D18</f>
        <v>5000</v>
      </c>
      <c r="L18" s="134" t="s">
        <v>13</v>
      </c>
    </row>
    <row r="19" spans="1:12" s="139" customFormat="1" ht="18.75">
      <c r="A19" s="151">
        <v>45167</v>
      </c>
      <c r="B19" s="152" t="s">
        <v>210</v>
      </c>
      <c r="C19" s="152" t="s">
        <v>15</v>
      </c>
      <c r="D19" s="154">
        <v>1300</v>
      </c>
      <c r="E19" s="152">
        <v>602.35</v>
      </c>
      <c r="F19" s="152">
        <v>606</v>
      </c>
      <c r="G19" s="153">
        <v>625</v>
      </c>
      <c r="H19" s="153">
        <v>596</v>
      </c>
      <c r="I19" s="153">
        <v>606</v>
      </c>
      <c r="J19" s="153">
        <f t="shared" ref="J19" si="18">I19-E19</f>
        <v>3.6499999999999773</v>
      </c>
      <c r="K19" s="155">
        <f t="shared" ref="K19" si="19">J19*D19</f>
        <v>4744.9999999999709</v>
      </c>
      <c r="L19" s="134" t="s">
        <v>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APR 2024</vt:lpstr>
      <vt:lpstr>MAR 2024</vt:lpstr>
      <vt:lpstr>FEB 2024</vt:lpstr>
      <vt:lpstr>JAN 2024</vt:lpstr>
      <vt:lpstr>DEC 2023</vt:lpstr>
      <vt:lpstr>NOV 2023</vt:lpstr>
      <vt:lpstr>OCT 2023</vt:lpstr>
      <vt:lpstr>SEP 2023</vt:lpstr>
      <vt:lpstr>AUG 2023</vt:lpstr>
      <vt:lpstr>JUL 2023</vt:lpstr>
      <vt:lpstr>JUN 2023</vt:lpstr>
      <vt:lpstr>MAY2023</vt:lpstr>
      <vt:lpstr>APR 2022</vt:lpstr>
      <vt:lpstr>MAR 2022</vt:lpstr>
      <vt:lpstr>FEB 2022</vt:lpstr>
      <vt:lpstr>JAN 2022</vt:lpstr>
      <vt:lpstr>DEC 2021</vt:lpstr>
      <vt:lpstr>NOV 2021</vt:lpstr>
      <vt:lpstr>OCT 2021</vt:lpstr>
      <vt:lpstr>SEP 2021</vt:lpstr>
      <vt:lpstr>AUG 2021</vt:lpstr>
      <vt:lpstr>APR 2021</vt:lpstr>
      <vt:lpstr>MAY MONTH</vt:lpstr>
      <vt:lpstr>APR MONTH</vt:lpstr>
      <vt:lpstr>MAR MONTH</vt:lpstr>
      <vt:lpstr>FEB MONTH</vt:lpstr>
      <vt:lpstr>JAN MONTH</vt:lpstr>
      <vt:lpstr>DEC MONTH</vt:lpstr>
      <vt:lpstr>NOV MONTH</vt:lpstr>
      <vt:lpstr>OCT MONTH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abv</cp:lastModifiedBy>
  <cp:revision>0</cp:revision>
  <dcterms:created xsi:type="dcterms:W3CDTF">2016-07-19T23:31:41Z</dcterms:created>
  <dcterms:modified xsi:type="dcterms:W3CDTF">2024-04-12T06:00:23Z</dcterms:modified>
</cp:coreProperties>
</file>